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1_cours_msila\L3_maintenance industrielle\"/>
    </mc:Choice>
  </mc:AlternateContent>
  <bookViews>
    <workbookView xWindow="0" yWindow="0" windowWidth="20490" windowHeight="7650" activeTab="3"/>
  </bookViews>
  <sheets>
    <sheet name=" Enoncé 1" sheetId="1" r:id="rId1"/>
    <sheet name="Solution 1" sheetId="2" r:id="rId2"/>
    <sheet name="Exo Fiabilité" sheetId="3" r:id="rId3"/>
    <sheet name="Solution fiabilité" sheetId="4" r:id="rId4"/>
  </sheets>
  <definedNames>
    <definedName name="_Hlk531892718" localSheetId="3">'Solution fiabilité'!$G$27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4" l="1"/>
  <c r="C50" i="4"/>
  <c r="D46" i="4"/>
  <c r="D44" i="4"/>
  <c r="C39" i="4"/>
  <c r="D28" i="4"/>
  <c r="D29" i="4"/>
  <c r="D30" i="4"/>
  <c r="C29" i="4"/>
  <c r="C30" i="4"/>
  <c r="C28" i="4"/>
  <c r="D27" i="4"/>
  <c r="C27" i="4"/>
  <c r="C23" i="4"/>
  <c r="C22" i="4"/>
  <c r="C21" i="4"/>
  <c r="C20" i="4"/>
  <c r="C16" i="4"/>
  <c r="C15" i="4"/>
  <c r="C13" i="4"/>
  <c r="C14" i="4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5" i="1"/>
</calcChain>
</file>

<file path=xl/sharedStrings.xml><?xml version="1.0" encoding="utf-8"?>
<sst xmlns="http://schemas.openxmlformats.org/spreadsheetml/2006/main" count="62" uniqueCount="48">
  <si>
    <t>Heures</t>
  </si>
  <si>
    <t>MTBF</t>
  </si>
  <si>
    <t>Exercice</t>
  </si>
  <si>
    <t>Taux de défaillance</t>
  </si>
  <si>
    <t>λ Taux de défaillance</t>
  </si>
  <si>
    <t>solution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</si>
  <si>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Times New Roman"/>
        <family val="1"/>
      </rPr>
      <t>Quelle est l’évolution de la fiabilité de la génératrice et sa phase d’usure en fonction des intervalles d’arrêts.</t>
    </r>
  </si>
  <si>
    <t>Soit une installation de quatre machines en série.</t>
  </si>
  <si>
    <t>Le relevé de pannes sur une période de référence 15000 heures.</t>
  </si>
  <si>
    <t xml:space="preserve">Pannes en heures </t>
  </si>
  <si>
    <t>Machine 1</t>
  </si>
  <si>
    <t>2.5</t>
  </si>
  <si>
    <t>Machine 2</t>
  </si>
  <si>
    <t>1.5</t>
  </si>
  <si>
    <t>Machine 3</t>
  </si>
  <si>
    <t>0.5</t>
  </si>
  <si>
    <t>8.5</t>
  </si>
  <si>
    <t>Machine 4</t>
  </si>
  <si>
    <t xml:space="preserve"> 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</si>
  <si>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Times New Roman"/>
        <family val="1"/>
      </rPr>
      <t>Calculer les MTBF pour les quatre éléments.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</si>
  <si>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Times New Roman"/>
        <family val="1"/>
      </rPr>
      <t>Calculer le taux de défaillance pour chaque élément.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</si>
  <si>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Times New Roman"/>
        <family val="1"/>
      </rPr>
      <t>Calculer la fiabilité R pour 1 heure de fonctionnement.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</si>
  <si>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Times New Roman"/>
        <family val="1"/>
      </rPr>
      <t>Calculer la fiabilité globale Rs pour une semaine de fonctionnement.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</si>
  <si>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Times New Roman"/>
        <family val="1"/>
      </rPr>
      <t>Calculer la fiabilité globale Rs pour 4 semaines de fonctionnement.</t>
    </r>
  </si>
  <si>
    <t xml:space="preserve">Exercice </t>
  </si>
  <si>
    <t>MTBF1</t>
  </si>
  <si>
    <t>MTBF2</t>
  </si>
  <si>
    <t>MTBF3</t>
  </si>
  <si>
    <t>MTBF4</t>
  </si>
  <si>
    <t>Calcul MTBF en heures</t>
  </si>
  <si>
    <r>
      <t xml:space="preserve">Calcul du tayx de défaillance </t>
    </r>
    <r>
      <rPr>
        <sz val="11"/>
        <color theme="1"/>
        <rFont val="Calibri"/>
        <family val="2"/>
      </rPr>
      <t>λ</t>
    </r>
  </si>
  <si>
    <t>λ1</t>
  </si>
  <si>
    <t>λ2</t>
  </si>
  <si>
    <t>λ3</t>
  </si>
  <si>
    <t>λ4</t>
  </si>
  <si>
    <t>calcul de fiabilité pour chaque machine sur 1 heure de fonctionnement</t>
  </si>
  <si>
    <t>R1</t>
  </si>
  <si>
    <t>R2</t>
  </si>
  <si>
    <t>R3</t>
  </si>
  <si>
    <t>R4</t>
  </si>
  <si>
    <r>
      <t xml:space="preserve">calcul de </t>
    </r>
    <r>
      <rPr>
        <sz val="11"/>
        <color theme="1"/>
        <rFont val="Calibri"/>
        <family val="2"/>
      </rPr>
      <t>λS (taux de défaillance globale)</t>
    </r>
  </si>
  <si>
    <t xml:space="preserve"> λS</t>
  </si>
  <si>
    <t>Calcul de Rs</t>
  </si>
  <si>
    <t>RS</t>
  </si>
  <si>
    <t>t (01 semaine)</t>
  </si>
  <si>
    <t>Calcul de fiabilité globale de l'installation en série pour 04 semaines de fonctionnement</t>
  </si>
  <si>
    <t>Calcul de fiabilité globale de l'installation en série pour 1 semaine de fonctionnement</t>
  </si>
  <si>
    <t>t (04 semaine)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</si>
</sst>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7" formatCode="0.00000"/>
    <numFmt numFmtId="168" formatCode="0.0000"/>
  </numFmts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Symbol"/>
      <family val="1"/>
      <charset val="2"/>
    </font>
    <font>
      <sz val="7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7F7F7F"/>
      </top>
      <bottom style="medium">
        <color rgb="FF7F7F7F"/>
      </bottom>
      <diagonal/>
    </border>
    <border>
      <left/>
      <right/>
      <top/>
      <bottom style="medium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3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67" fontId="0" fillId="0" borderId="3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4" fillId="0" borderId="0" xfId="0" applyFont="1" applyAlignment="1">
      <alignment horizontal="left" vertical="center" indent="5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0" xfId="0" applyFont="1" applyAlignment="1">
      <alignment horizontal="left" vertical="center" indent="5"/>
    </xf>
    <xf numFmtId="0" fontId="0" fillId="4" borderId="0" xfId="0" applyFill="1"/>
    <xf numFmtId="0" fontId="0" fillId="5" borderId="0" xfId="0" applyFill="1" applyAlignment="1">
      <alignment horizontal="center"/>
    </xf>
    <xf numFmtId="2" fontId="0" fillId="0" borderId="0" xfId="0" applyNumberFormat="1"/>
    <xf numFmtId="168" fontId="0" fillId="0" borderId="0" xfId="0" applyNumberFormat="1"/>
    <xf numFmtId="0" fontId="0" fillId="5" borderId="0" xfId="0" applyFill="1" applyAlignment="1"/>
    <xf numFmtId="0" fontId="0" fillId="5" borderId="0" xfId="0" applyFill="1"/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'Solution 1'!$C$5</c:f>
              <c:strCache>
                <c:ptCount val="1"/>
                <c:pt idx="0">
                  <c:v>λ Taux de défaillance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'Solution 1'!$A$6:$A$20</c:f>
              <c:numCache>
                <c:formatCode>General</c:formatCode>
                <c:ptCount val="15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  <c:pt idx="8">
                  <c:v>9000</c:v>
                </c:pt>
                <c:pt idx="9">
                  <c:v>10000</c:v>
                </c:pt>
                <c:pt idx="10">
                  <c:v>11000</c:v>
                </c:pt>
                <c:pt idx="11">
                  <c:v>12000</c:v>
                </c:pt>
                <c:pt idx="12">
                  <c:v>13000</c:v>
                </c:pt>
                <c:pt idx="13">
                  <c:v>14000</c:v>
                </c:pt>
                <c:pt idx="14">
                  <c:v>15000</c:v>
                </c:pt>
              </c:numCache>
            </c:numRef>
          </c:xVal>
          <c:yVal>
            <c:numRef>
              <c:f>'Solution 1'!$C$6:$C$20</c:f>
              <c:numCache>
                <c:formatCode>0.00000</c:formatCode>
                <c:ptCount val="15"/>
                <c:pt idx="0">
                  <c:v>1.4992503748125937E-2</c:v>
                </c:pt>
                <c:pt idx="1">
                  <c:v>0.01</c:v>
                </c:pt>
                <c:pt idx="2">
                  <c:v>4.0000000000000001E-3</c:v>
                </c:pt>
                <c:pt idx="3">
                  <c:v>2E-3</c:v>
                </c:pt>
                <c:pt idx="4">
                  <c:v>2.5000000000000001E-3</c:v>
                </c:pt>
                <c:pt idx="5">
                  <c:v>1.7998560115190783E-3</c:v>
                </c:pt>
                <c:pt idx="6">
                  <c:v>2.400384061449832E-3</c:v>
                </c:pt>
                <c:pt idx="7">
                  <c:v>1.8999848001215989E-3</c:v>
                </c:pt>
                <c:pt idx="8">
                  <c:v>2E-3</c:v>
                </c:pt>
                <c:pt idx="9">
                  <c:v>2.0999580008399833E-3</c:v>
                </c:pt>
                <c:pt idx="10">
                  <c:v>1.7998560115190783E-3</c:v>
                </c:pt>
                <c:pt idx="11">
                  <c:v>1.953125E-3</c:v>
                </c:pt>
                <c:pt idx="12">
                  <c:v>5.0000000000000001E-3</c:v>
                </c:pt>
                <c:pt idx="13">
                  <c:v>9.0009000900090012E-3</c:v>
                </c:pt>
                <c:pt idx="14">
                  <c:v>0.01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0E4-42FB-95E1-24D9B308E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589784"/>
        <c:axId val="158590768"/>
      </c:scatterChart>
      <c:valAx>
        <c:axId val="158589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Heures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8590768"/>
        <c:crosses val="autoZero"/>
        <c:crossBetween val="midCat"/>
      </c:valAx>
      <c:valAx>
        <c:axId val="15859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Taux de défaillance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8589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4</xdr:row>
      <xdr:rowOff>9524</xdr:rowOff>
    </xdr:from>
    <xdr:to>
      <xdr:col>11</xdr:col>
      <xdr:colOff>761999</xdr:colOff>
      <xdr:row>20</xdr:row>
      <xdr:rowOff>171449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26</xdr:row>
      <xdr:rowOff>0</xdr:rowOff>
    </xdr:from>
    <xdr:to>
      <xdr:col>7</xdr:col>
      <xdr:colOff>38100</xdr:colOff>
      <xdr:row>27</xdr:row>
      <xdr:rowOff>9525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5057775"/>
          <a:ext cx="8001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190500</xdr:colOff>
      <xdr:row>45</xdr:row>
      <xdr:rowOff>9525</xdr:rowOff>
    </xdr:from>
    <xdr:to>
      <xdr:col>7</xdr:col>
      <xdr:colOff>152400</xdr:colOff>
      <xdr:row>46</xdr:row>
      <xdr:rowOff>19050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8305800"/>
          <a:ext cx="7239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36</xdr:row>
      <xdr:rowOff>0</xdr:rowOff>
    </xdr:from>
    <xdr:to>
      <xdr:col>3</xdr:col>
      <xdr:colOff>409575</xdr:colOff>
      <xdr:row>37</xdr:row>
      <xdr:rowOff>0</xdr:rowOff>
    </xdr:to>
    <xdr:pic>
      <xdr:nvPicPr>
        <xdr:cNvPr id="6" name="Imag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6962775"/>
          <a:ext cx="11715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C23" sqref="C23"/>
    </sheetView>
  </sheetViews>
  <sheetFormatPr baseColWidth="10" defaultRowHeight="15" x14ac:dyDescent="0.25"/>
  <cols>
    <col min="1" max="1" width="14.7109375" customWidth="1"/>
    <col min="2" max="2" width="17.140625" customWidth="1"/>
    <col min="3" max="3" width="21.7109375" customWidth="1"/>
  </cols>
  <sheetData>
    <row r="1" spans="1:5" x14ac:dyDescent="0.25">
      <c r="A1" s="2" t="s">
        <v>2</v>
      </c>
      <c r="B1" s="2"/>
    </row>
    <row r="2" spans="1:5" x14ac:dyDescent="0.25">
      <c r="A2" s="1" t="s">
        <v>3</v>
      </c>
      <c r="B2" s="1"/>
      <c r="C2" s="1"/>
      <c r="D2" s="1"/>
      <c r="E2" s="1"/>
    </row>
    <row r="4" spans="1:5" x14ac:dyDescent="0.25">
      <c r="A4" s="4" t="s">
        <v>0</v>
      </c>
      <c r="B4" s="4" t="s">
        <v>1</v>
      </c>
      <c r="C4" s="4" t="s">
        <v>4</v>
      </c>
    </row>
    <row r="5" spans="1:5" x14ac:dyDescent="0.25">
      <c r="A5" s="5">
        <v>1000</v>
      </c>
      <c r="B5" s="6">
        <v>66.7</v>
      </c>
      <c r="C5" s="7">
        <f>1/B5</f>
        <v>1.4992503748125937E-2</v>
      </c>
    </row>
    <row r="6" spans="1:5" x14ac:dyDescent="0.25">
      <c r="A6" s="5">
        <v>2000</v>
      </c>
      <c r="B6" s="6">
        <v>100</v>
      </c>
      <c r="C6" s="7">
        <f t="shared" ref="C6:C19" si="0">1/B6</f>
        <v>0.01</v>
      </c>
    </row>
    <row r="7" spans="1:5" x14ac:dyDescent="0.25">
      <c r="A7" s="5">
        <v>3000</v>
      </c>
      <c r="B7" s="6">
        <v>250</v>
      </c>
      <c r="C7" s="7">
        <f t="shared" si="0"/>
        <v>4.0000000000000001E-3</v>
      </c>
    </row>
    <row r="8" spans="1:5" x14ac:dyDescent="0.25">
      <c r="A8" s="5">
        <v>4000</v>
      </c>
      <c r="B8" s="6">
        <v>500</v>
      </c>
      <c r="C8" s="7">
        <f t="shared" si="0"/>
        <v>2E-3</v>
      </c>
    </row>
    <row r="9" spans="1:5" x14ac:dyDescent="0.25">
      <c r="A9" s="5">
        <v>5000</v>
      </c>
      <c r="B9" s="6">
        <v>400</v>
      </c>
      <c r="C9" s="7">
        <f t="shared" si="0"/>
        <v>2.5000000000000001E-3</v>
      </c>
    </row>
    <row r="10" spans="1:5" x14ac:dyDescent="0.25">
      <c r="A10" s="5">
        <v>6000</v>
      </c>
      <c r="B10" s="6">
        <v>555.6</v>
      </c>
      <c r="C10" s="7">
        <f t="shared" si="0"/>
        <v>1.7998560115190783E-3</v>
      </c>
    </row>
    <row r="11" spans="1:5" x14ac:dyDescent="0.25">
      <c r="A11" s="5">
        <v>7000</v>
      </c>
      <c r="B11" s="6">
        <v>416.6</v>
      </c>
      <c r="C11" s="7">
        <f t="shared" si="0"/>
        <v>2.400384061449832E-3</v>
      </c>
    </row>
    <row r="12" spans="1:5" x14ac:dyDescent="0.25">
      <c r="A12" s="5">
        <v>8000</v>
      </c>
      <c r="B12" s="6">
        <v>526.32000000000005</v>
      </c>
      <c r="C12" s="7">
        <f t="shared" si="0"/>
        <v>1.8999848001215989E-3</v>
      </c>
    </row>
    <row r="13" spans="1:5" x14ac:dyDescent="0.25">
      <c r="A13" s="5">
        <v>9000</v>
      </c>
      <c r="B13" s="6">
        <v>500</v>
      </c>
      <c r="C13" s="7">
        <f t="shared" si="0"/>
        <v>2E-3</v>
      </c>
    </row>
    <row r="14" spans="1:5" x14ac:dyDescent="0.25">
      <c r="A14" s="5">
        <v>10000</v>
      </c>
      <c r="B14" s="6">
        <v>476.2</v>
      </c>
      <c r="C14" s="7">
        <f t="shared" si="0"/>
        <v>2.0999580008399833E-3</v>
      </c>
    </row>
    <row r="15" spans="1:5" x14ac:dyDescent="0.25">
      <c r="A15" s="5">
        <v>11000</v>
      </c>
      <c r="B15" s="6">
        <v>555.6</v>
      </c>
      <c r="C15" s="7">
        <f t="shared" si="0"/>
        <v>1.7998560115190783E-3</v>
      </c>
    </row>
    <row r="16" spans="1:5" x14ac:dyDescent="0.25">
      <c r="A16" s="5">
        <v>12000</v>
      </c>
      <c r="B16" s="6">
        <v>512</v>
      </c>
      <c r="C16" s="7">
        <f t="shared" si="0"/>
        <v>1.953125E-3</v>
      </c>
    </row>
    <row r="17" spans="1:3" x14ac:dyDescent="0.25">
      <c r="A17" s="5">
        <v>13000</v>
      </c>
      <c r="B17" s="6">
        <v>200</v>
      </c>
      <c r="C17" s="7">
        <f t="shared" si="0"/>
        <v>5.0000000000000001E-3</v>
      </c>
    </row>
    <row r="18" spans="1:3" x14ac:dyDescent="0.25">
      <c r="A18" s="5">
        <v>14000</v>
      </c>
      <c r="B18" s="6">
        <v>111.1</v>
      </c>
      <c r="C18" s="7">
        <f t="shared" si="0"/>
        <v>9.0009000900090012E-3</v>
      </c>
    </row>
    <row r="19" spans="1:3" x14ac:dyDescent="0.25">
      <c r="A19" s="5">
        <v>15000</v>
      </c>
      <c r="B19" s="6">
        <v>100</v>
      </c>
      <c r="C19" s="7">
        <f t="shared" si="0"/>
        <v>0.01</v>
      </c>
    </row>
    <row r="21" spans="1:3" ht="15.75" x14ac:dyDescent="0.25">
      <c r="A21" s="10" t="s">
        <v>6</v>
      </c>
    </row>
  </sheetData>
  <mergeCells count="2">
    <mergeCell ref="A2:E2"/>
    <mergeCell ref="A1:B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0"/>
  <sheetViews>
    <sheetView workbookViewId="0">
      <selection activeCell="D21" sqref="D21"/>
    </sheetView>
  </sheetViews>
  <sheetFormatPr baseColWidth="10" defaultRowHeight="15" x14ac:dyDescent="0.25"/>
  <cols>
    <col min="3" max="3" width="20.7109375" customWidth="1"/>
  </cols>
  <sheetData>
    <row r="2" spans="1:5" x14ac:dyDescent="0.25">
      <c r="A2" s="2" t="s">
        <v>5</v>
      </c>
      <c r="B2" s="2"/>
    </row>
    <row r="3" spans="1:5" x14ac:dyDescent="0.25">
      <c r="A3" s="9" t="s">
        <v>3</v>
      </c>
      <c r="B3" s="9"/>
      <c r="C3" s="9"/>
      <c r="D3" s="9"/>
      <c r="E3" s="9"/>
    </row>
    <row r="5" spans="1:5" x14ac:dyDescent="0.25">
      <c r="A5" s="4" t="s">
        <v>0</v>
      </c>
      <c r="B5" s="4" t="s">
        <v>1</v>
      </c>
      <c r="C5" s="4" t="s">
        <v>4</v>
      </c>
    </row>
    <row r="6" spans="1:5" x14ac:dyDescent="0.25">
      <c r="A6" s="5">
        <v>1000</v>
      </c>
      <c r="B6" s="6">
        <v>66.7</v>
      </c>
      <c r="C6" s="7">
        <f>1/B6</f>
        <v>1.4992503748125937E-2</v>
      </c>
    </row>
    <row r="7" spans="1:5" x14ac:dyDescent="0.25">
      <c r="A7" s="5">
        <v>2000</v>
      </c>
      <c r="B7" s="6">
        <v>100</v>
      </c>
      <c r="C7" s="7">
        <f t="shared" ref="C7:C20" si="0">1/B7</f>
        <v>0.01</v>
      </c>
    </row>
    <row r="8" spans="1:5" x14ac:dyDescent="0.25">
      <c r="A8" s="5">
        <v>3000</v>
      </c>
      <c r="B8" s="6">
        <v>250</v>
      </c>
      <c r="C8" s="7">
        <f t="shared" si="0"/>
        <v>4.0000000000000001E-3</v>
      </c>
    </row>
    <row r="9" spans="1:5" x14ac:dyDescent="0.25">
      <c r="A9" s="5">
        <v>4000</v>
      </c>
      <c r="B9" s="6">
        <v>500</v>
      </c>
      <c r="C9" s="7">
        <f t="shared" si="0"/>
        <v>2E-3</v>
      </c>
    </row>
    <row r="10" spans="1:5" x14ac:dyDescent="0.25">
      <c r="A10" s="5">
        <v>5000</v>
      </c>
      <c r="B10" s="6">
        <v>400</v>
      </c>
      <c r="C10" s="7">
        <f t="shared" si="0"/>
        <v>2.5000000000000001E-3</v>
      </c>
    </row>
    <row r="11" spans="1:5" x14ac:dyDescent="0.25">
      <c r="A11" s="5">
        <v>6000</v>
      </c>
      <c r="B11" s="6">
        <v>555.6</v>
      </c>
      <c r="C11" s="7">
        <f t="shared" si="0"/>
        <v>1.7998560115190783E-3</v>
      </c>
    </row>
    <row r="12" spans="1:5" x14ac:dyDescent="0.25">
      <c r="A12" s="5">
        <v>7000</v>
      </c>
      <c r="B12" s="6">
        <v>416.6</v>
      </c>
      <c r="C12" s="7">
        <f t="shared" si="0"/>
        <v>2.400384061449832E-3</v>
      </c>
    </row>
    <row r="13" spans="1:5" x14ac:dyDescent="0.25">
      <c r="A13" s="5">
        <v>8000</v>
      </c>
      <c r="B13" s="6">
        <v>526.32000000000005</v>
      </c>
      <c r="C13" s="7">
        <f t="shared" si="0"/>
        <v>1.8999848001215989E-3</v>
      </c>
    </row>
    <row r="14" spans="1:5" x14ac:dyDescent="0.25">
      <c r="A14" s="5">
        <v>9000</v>
      </c>
      <c r="B14" s="6">
        <v>500</v>
      </c>
      <c r="C14" s="7">
        <f t="shared" si="0"/>
        <v>2E-3</v>
      </c>
    </row>
    <row r="15" spans="1:5" x14ac:dyDescent="0.25">
      <c r="A15" s="5">
        <v>10000</v>
      </c>
      <c r="B15" s="6">
        <v>476.2</v>
      </c>
      <c r="C15" s="7">
        <f t="shared" si="0"/>
        <v>2.0999580008399833E-3</v>
      </c>
    </row>
    <row r="16" spans="1:5" x14ac:dyDescent="0.25">
      <c r="A16" s="5">
        <v>11000</v>
      </c>
      <c r="B16" s="6">
        <v>555.6</v>
      </c>
      <c r="C16" s="7">
        <f t="shared" si="0"/>
        <v>1.7998560115190783E-3</v>
      </c>
    </row>
    <row r="17" spans="1:3" x14ac:dyDescent="0.25">
      <c r="A17" s="5">
        <v>12000</v>
      </c>
      <c r="B17" s="6">
        <v>512</v>
      </c>
      <c r="C17" s="7">
        <f t="shared" si="0"/>
        <v>1.953125E-3</v>
      </c>
    </row>
    <row r="18" spans="1:3" x14ac:dyDescent="0.25">
      <c r="A18" s="5">
        <v>13000</v>
      </c>
      <c r="B18" s="6">
        <v>200</v>
      </c>
      <c r="C18" s="7">
        <f t="shared" si="0"/>
        <v>5.0000000000000001E-3</v>
      </c>
    </row>
    <row r="19" spans="1:3" x14ac:dyDescent="0.25">
      <c r="A19" s="5">
        <v>14000</v>
      </c>
      <c r="B19" s="6">
        <v>111.1</v>
      </c>
      <c r="C19" s="7">
        <f t="shared" si="0"/>
        <v>9.0009000900090012E-3</v>
      </c>
    </row>
    <row r="20" spans="1:3" x14ac:dyDescent="0.25">
      <c r="A20" s="5">
        <v>15000</v>
      </c>
      <c r="B20" s="6">
        <v>100</v>
      </c>
      <c r="C20" s="7">
        <f t="shared" si="0"/>
        <v>0.01</v>
      </c>
    </row>
  </sheetData>
  <mergeCells count="2">
    <mergeCell ref="A2:B2"/>
    <mergeCell ref="A3:E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"/>
  <sheetViews>
    <sheetView topLeftCell="A5" workbookViewId="0">
      <selection activeCell="F23" sqref="F23:F25"/>
    </sheetView>
  </sheetViews>
  <sheetFormatPr baseColWidth="10" defaultRowHeight="15" x14ac:dyDescent="0.25"/>
  <sheetData>
    <row r="2" spans="1:10" ht="15.75" x14ac:dyDescent="0.25">
      <c r="A2" s="11" t="s">
        <v>24</v>
      </c>
    </row>
    <row r="3" spans="1:10" ht="15.75" x14ac:dyDescent="0.25">
      <c r="A3" s="12" t="s">
        <v>7</v>
      </c>
    </row>
    <row r="4" spans="1:10" ht="16.5" thickBot="1" x14ac:dyDescent="0.3">
      <c r="A4" s="12" t="s">
        <v>8</v>
      </c>
    </row>
    <row r="5" spans="1:10" ht="16.5" thickBot="1" x14ac:dyDescent="0.3">
      <c r="A5" s="13"/>
      <c r="B5" s="19" t="s">
        <v>9</v>
      </c>
      <c r="C5" s="19"/>
      <c r="D5" s="19"/>
      <c r="E5" s="19"/>
      <c r="F5" s="19"/>
      <c r="G5" s="19"/>
      <c r="H5" s="19"/>
      <c r="I5" s="19"/>
      <c r="J5" s="19"/>
    </row>
    <row r="6" spans="1:10" ht="16.5" thickBot="1" x14ac:dyDescent="0.3">
      <c r="A6" s="15" t="s">
        <v>10</v>
      </c>
      <c r="B6" s="16">
        <v>3</v>
      </c>
      <c r="C6" s="16" t="s">
        <v>11</v>
      </c>
      <c r="D6" s="16">
        <v>5</v>
      </c>
      <c r="E6" s="16">
        <v>1</v>
      </c>
      <c r="F6" s="16"/>
      <c r="G6" s="16"/>
      <c r="H6" s="16"/>
      <c r="I6" s="16"/>
      <c r="J6" s="16"/>
    </row>
    <row r="7" spans="1:10" ht="16.5" thickBot="1" x14ac:dyDescent="0.3">
      <c r="A7" s="14" t="s">
        <v>12</v>
      </c>
      <c r="B7" s="17">
        <v>4</v>
      </c>
      <c r="C7" s="17">
        <v>4</v>
      </c>
      <c r="D7" s="17">
        <v>2</v>
      </c>
      <c r="E7" s="17">
        <v>3</v>
      </c>
      <c r="F7" s="17" t="s">
        <v>13</v>
      </c>
      <c r="G7" s="17" t="s">
        <v>13</v>
      </c>
      <c r="H7" s="17"/>
      <c r="I7" s="17"/>
      <c r="J7" s="17"/>
    </row>
    <row r="8" spans="1:10" ht="16.5" thickBot="1" x14ac:dyDescent="0.3">
      <c r="A8" s="13" t="s">
        <v>14</v>
      </c>
      <c r="B8" s="18" t="s">
        <v>15</v>
      </c>
      <c r="C8" s="18" t="s">
        <v>15</v>
      </c>
      <c r="D8" s="18">
        <v>2</v>
      </c>
      <c r="E8" s="18" t="s">
        <v>13</v>
      </c>
      <c r="F8" s="18">
        <v>4</v>
      </c>
      <c r="G8" s="18">
        <v>6</v>
      </c>
      <c r="H8" s="18" t="s">
        <v>16</v>
      </c>
      <c r="I8" s="18">
        <v>8</v>
      </c>
      <c r="J8" s="18"/>
    </row>
    <row r="9" spans="1:10" ht="16.5" thickBot="1" x14ac:dyDescent="0.3">
      <c r="A9" s="15" t="s">
        <v>17</v>
      </c>
      <c r="B9" s="16">
        <v>3</v>
      </c>
      <c r="C9" s="16" t="s">
        <v>13</v>
      </c>
      <c r="D9" s="16">
        <v>2</v>
      </c>
      <c r="E9" s="16"/>
      <c r="F9" s="16"/>
      <c r="G9" s="16"/>
      <c r="H9" s="16"/>
      <c r="I9" s="16"/>
      <c r="J9" s="16"/>
    </row>
    <row r="12" spans="1:10" ht="15.75" x14ac:dyDescent="0.25">
      <c r="A12" s="12" t="s">
        <v>18</v>
      </c>
    </row>
    <row r="13" spans="1:10" ht="15.75" x14ac:dyDescent="0.25">
      <c r="A13" s="20" t="s">
        <v>19</v>
      </c>
    </row>
    <row r="14" spans="1:10" ht="15.75" x14ac:dyDescent="0.25">
      <c r="A14" s="20" t="s">
        <v>20</v>
      </c>
    </row>
    <row r="15" spans="1:10" ht="15.75" x14ac:dyDescent="0.25">
      <c r="A15" s="20" t="s">
        <v>21</v>
      </c>
    </row>
    <row r="16" spans="1:10" ht="15.75" x14ac:dyDescent="0.25">
      <c r="A16" s="20" t="s">
        <v>22</v>
      </c>
    </row>
    <row r="17" spans="1:1" ht="15.75" x14ac:dyDescent="0.25">
      <c r="A17" s="20" t="s">
        <v>23</v>
      </c>
    </row>
  </sheetData>
  <mergeCells count="1">
    <mergeCell ref="B5:J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52"/>
  <sheetViews>
    <sheetView tabSelected="1" topLeftCell="A35" workbookViewId="0">
      <selection activeCell="C53" sqref="C53"/>
    </sheetView>
  </sheetViews>
  <sheetFormatPr baseColWidth="10" defaultRowHeight="15" x14ac:dyDescent="0.25"/>
  <cols>
    <col min="3" max="3" width="14.140625" customWidth="1"/>
  </cols>
  <sheetData>
    <row r="3" spans="1:10" ht="15.75" thickBot="1" x14ac:dyDescent="0.3"/>
    <row r="4" spans="1:10" ht="16.5" thickBot="1" x14ac:dyDescent="0.3">
      <c r="A4" s="13"/>
      <c r="B4" s="19" t="s">
        <v>9</v>
      </c>
      <c r="C4" s="19"/>
      <c r="D4" s="19"/>
      <c r="E4" s="19"/>
      <c r="F4" s="19"/>
      <c r="G4" s="19"/>
      <c r="H4" s="19"/>
      <c r="I4" s="19"/>
      <c r="J4" s="19"/>
    </row>
    <row r="5" spans="1:10" ht="16.5" thickBot="1" x14ac:dyDescent="0.3">
      <c r="A5" s="15" t="s">
        <v>10</v>
      </c>
      <c r="B5" s="16">
        <v>3</v>
      </c>
      <c r="C5" s="16">
        <v>2.5</v>
      </c>
      <c r="D5" s="16">
        <v>5</v>
      </c>
      <c r="E5" s="16">
        <v>1</v>
      </c>
      <c r="F5" s="16"/>
      <c r="G5" s="16"/>
      <c r="H5" s="16"/>
      <c r="I5" s="16"/>
      <c r="J5" s="16"/>
    </row>
    <row r="6" spans="1:10" ht="16.5" thickBot="1" x14ac:dyDescent="0.3">
      <c r="A6" s="14" t="s">
        <v>12</v>
      </c>
      <c r="B6" s="17">
        <v>4</v>
      </c>
      <c r="C6" s="17">
        <v>4</v>
      </c>
      <c r="D6" s="17">
        <v>2</v>
      </c>
      <c r="E6" s="17">
        <v>3</v>
      </c>
      <c r="F6" s="17">
        <v>1.5</v>
      </c>
      <c r="G6" s="17">
        <v>1.5</v>
      </c>
      <c r="H6" s="17"/>
      <c r="I6" s="17"/>
      <c r="J6" s="17"/>
    </row>
    <row r="7" spans="1:10" ht="16.5" thickBot="1" x14ac:dyDescent="0.3">
      <c r="A7" s="13" t="s">
        <v>14</v>
      </c>
      <c r="B7" s="18">
        <v>0.5</v>
      </c>
      <c r="C7" s="18">
        <v>0.5</v>
      </c>
      <c r="D7" s="18">
        <v>2</v>
      </c>
      <c r="E7" s="18">
        <v>1.5</v>
      </c>
      <c r="F7" s="18">
        <v>4</v>
      </c>
      <c r="G7" s="18">
        <v>6</v>
      </c>
      <c r="H7" s="18">
        <v>8.5</v>
      </c>
      <c r="I7" s="18">
        <v>8</v>
      </c>
      <c r="J7" s="18"/>
    </row>
    <row r="8" spans="1:10" ht="16.5" thickBot="1" x14ac:dyDescent="0.3">
      <c r="A8" s="15" t="s">
        <v>17</v>
      </c>
      <c r="B8" s="16">
        <v>3</v>
      </c>
      <c r="C8" s="16">
        <v>1.5</v>
      </c>
      <c r="D8" s="16">
        <v>2</v>
      </c>
      <c r="E8" s="16"/>
      <c r="F8" s="16"/>
      <c r="G8" s="16"/>
      <c r="H8" s="16"/>
      <c r="I8" s="16"/>
      <c r="J8" s="16"/>
    </row>
    <row r="11" spans="1:10" x14ac:dyDescent="0.25">
      <c r="A11" s="21"/>
      <c r="B11" s="22" t="s">
        <v>29</v>
      </c>
      <c r="C11" s="22"/>
      <c r="D11" s="22"/>
      <c r="E11" s="22"/>
    </row>
    <row r="13" spans="1:10" x14ac:dyDescent="0.25">
      <c r="B13" t="s">
        <v>25</v>
      </c>
      <c r="C13">
        <f>(15000-(B5+C5+D5+E5))/4</f>
        <v>3747.125</v>
      </c>
    </row>
    <row r="14" spans="1:10" x14ac:dyDescent="0.25">
      <c r="B14" t="s">
        <v>26</v>
      </c>
      <c r="C14">
        <f>(15000-(B6+C6+D6+E6+F6+G6))/6</f>
        <v>2497.3333333333335</v>
      </c>
    </row>
    <row r="15" spans="1:10" x14ac:dyDescent="0.25">
      <c r="B15" t="s">
        <v>27</v>
      </c>
      <c r="C15">
        <f>(15000-(B7+C7+D7+E7+F7+G7+H7+I7))/8</f>
        <v>1871.125</v>
      </c>
    </row>
    <row r="16" spans="1:10" x14ac:dyDescent="0.25">
      <c r="B16" t="s">
        <v>28</v>
      </c>
      <c r="C16">
        <f>(15000-(B8+C8+D8))/3</f>
        <v>4997.833333333333</v>
      </c>
    </row>
    <row r="18" spans="1:9" x14ac:dyDescent="0.25">
      <c r="A18" s="21"/>
      <c r="B18" s="22" t="s">
        <v>30</v>
      </c>
      <c r="C18" s="22"/>
      <c r="D18" s="22"/>
      <c r="E18" s="22"/>
    </row>
    <row r="20" spans="1:9" x14ac:dyDescent="0.25">
      <c r="B20" s="3" t="s">
        <v>31</v>
      </c>
      <c r="C20">
        <f>1/C13</f>
        <v>2.6687126797211196E-4</v>
      </c>
    </row>
    <row r="21" spans="1:9" x14ac:dyDescent="0.25">
      <c r="B21" s="3" t="s">
        <v>32</v>
      </c>
      <c r="C21">
        <f>1/C14</f>
        <v>4.0042712226374797E-4</v>
      </c>
    </row>
    <row r="22" spans="1:9" x14ac:dyDescent="0.25">
      <c r="B22" s="3" t="s">
        <v>33</v>
      </c>
      <c r="C22">
        <f>1/C15</f>
        <v>5.3443783819894452E-4</v>
      </c>
    </row>
    <row r="23" spans="1:9" x14ac:dyDescent="0.25">
      <c r="B23" s="3" t="s">
        <v>34</v>
      </c>
      <c r="C23">
        <f>1/C16</f>
        <v>2.0008670423850335E-4</v>
      </c>
    </row>
    <row r="25" spans="1:9" x14ac:dyDescent="0.25">
      <c r="A25" s="21"/>
      <c r="B25" s="25" t="s">
        <v>35</v>
      </c>
      <c r="C25" s="25"/>
      <c r="D25" s="25"/>
      <c r="E25" s="25"/>
      <c r="F25" s="26"/>
      <c r="G25" s="26"/>
    </row>
    <row r="27" spans="1:9" x14ac:dyDescent="0.25">
      <c r="B27" t="s">
        <v>36</v>
      </c>
      <c r="C27" s="24">
        <f>EXP(-C20*1)</f>
        <v>0.99973316433899717</v>
      </c>
      <c r="D27" s="23">
        <f>C27*100</f>
        <v>99.973316433899711</v>
      </c>
    </row>
    <row r="28" spans="1:9" x14ac:dyDescent="0.25">
      <c r="B28" t="s">
        <v>37</v>
      </c>
      <c r="C28" s="24">
        <f>EXP(-C21*1)</f>
        <v>0.9995996530379766</v>
      </c>
      <c r="D28" s="23">
        <f t="shared" ref="D28:D30" si="0">C28*100</f>
        <v>99.959965303797659</v>
      </c>
    </row>
    <row r="29" spans="1:9" x14ac:dyDescent="0.25">
      <c r="B29" t="s">
        <v>38</v>
      </c>
      <c r="C29" s="24">
        <f t="shared" ref="C29:C30" si="1">EXP(-C22*1)</f>
        <v>0.99946570494826459</v>
      </c>
      <c r="D29" s="23">
        <f t="shared" si="0"/>
        <v>99.94657049482646</v>
      </c>
    </row>
    <row r="30" spans="1:9" x14ac:dyDescent="0.25">
      <c r="B30" t="s">
        <v>39</v>
      </c>
      <c r="C30" s="24">
        <f t="shared" si="1"/>
        <v>0.99979993331177108</v>
      </c>
      <c r="D30" s="23">
        <f t="shared" si="0"/>
        <v>99.979993331177113</v>
      </c>
    </row>
    <row r="32" spans="1:9" x14ac:dyDescent="0.25">
      <c r="A32" s="21"/>
      <c r="B32" s="22" t="s">
        <v>46</v>
      </c>
      <c r="C32" s="22"/>
      <c r="D32" s="22"/>
      <c r="E32" s="22"/>
      <c r="F32" s="22"/>
      <c r="G32" s="22"/>
      <c r="H32" s="22"/>
      <c r="I32" s="22"/>
    </row>
    <row r="35" spans="1:9" x14ac:dyDescent="0.25">
      <c r="B35" s="8" t="s">
        <v>40</v>
      </c>
      <c r="C35" s="8"/>
      <c r="D35" s="8"/>
      <c r="E35" s="8"/>
    </row>
    <row r="39" spans="1:9" x14ac:dyDescent="0.25">
      <c r="B39" t="s">
        <v>41</v>
      </c>
      <c r="C39">
        <f>C20+C21+C22+C23</f>
        <v>1.4018229326733078E-3</v>
      </c>
    </row>
    <row r="42" spans="1:9" x14ac:dyDescent="0.25">
      <c r="B42" s="8" t="s">
        <v>42</v>
      </c>
      <c r="C42" s="8"/>
      <c r="D42" s="8"/>
      <c r="E42" s="8"/>
    </row>
    <row r="43" spans="1:9" x14ac:dyDescent="0.25">
      <c r="B43" s="27"/>
      <c r="C43" s="27"/>
      <c r="D43" s="27"/>
      <c r="E43" s="27"/>
    </row>
    <row r="44" spans="1:9" x14ac:dyDescent="0.25">
      <c r="B44" s="27"/>
      <c r="C44" s="27" t="s">
        <v>44</v>
      </c>
      <c r="D44" s="27">
        <f>7*24</f>
        <v>168</v>
      </c>
      <c r="E44" s="27"/>
    </row>
    <row r="46" spans="1:9" x14ac:dyDescent="0.25">
      <c r="C46" t="s">
        <v>43</v>
      </c>
      <c r="D46" s="23">
        <f>EXP(-C39*D44)</f>
        <v>0.79017072230148799</v>
      </c>
    </row>
    <row r="48" spans="1:9" x14ac:dyDescent="0.25">
      <c r="A48" s="21"/>
      <c r="B48" s="22" t="s">
        <v>45</v>
      </c>
      <c r="C48" s="22"/>
      <c r="D48" s="22"/>
      <c r="E48" s="22"/>
      <c r="F48" s="22"/>
      <c r="G48" s="22"/>
      <c r="H48" s="22"/>
      <c r="I48" s="22"/>
    </row>
    <row r="50" spans="2:3" x14ac:dyDescent="0.25">
      <c r="B50" s="27" t="s">
        <v>47</v>
      </c>
      <c r="C50" s="27">
        <f>7*24*4</f>
        <v>672</v>
      </c>
    </row>
    <row r="52" spans="2:3" x14ac:dyDescent="0.25">
      <c r="B52" t="s">
        <v>43</v>
      </c>
      <c r="C52" s="23">
        <f>EXP(-C39*C50)</f>
        <v>0.3898376101674399</v>
      </c>
    </row>
  </sheetData>
  <mergeCells count="7">
    <mergeCell ref="B35:E35"/>
    <mergeCell ref="B42:E42"/>
    <mergeCell ref="B48:I48"/>
    <mergeCell ref="B4:J4"/>
    <mergeCell ref="B11:E11"/>
    <mergeCell ref="B18:E18"/>
    <mergeCell ref="B32:I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 Enoncé 1</vt:lpstr>
      <vt:lpstr>Solution 1</vt:lpstr>
      <vt:lpstr>Exo Fiabilité</vt:lpstr>
      <vt:lpstr>Solution fiabilité</vt:lpstr>
      <vt:lpstr>'Solution fiabilité'!_Hlk531892718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ZEGGANE</dc:creator>
  <cp:lastModifiedBy>ZEGGANE</cp:lastModifiedBy>
  <dcterms:created xsi:type="dcterms:W3CDTF">2021-01-18T15:18:52Z</dcterms:created>
  <dcterms:modified xsi:type="dcterms:W3CDTF">2021-01-18T15:48:21Z</dcterms:modified>
</cp:coreProperties>
</file>