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omeFix\Desktop\"/>
    </mc:Choice>
  </mc:AlternateContent>
  <xr:revisionPtr revIDLastSave="0" documentId="13_ncr:1_{06B530AB-953C-429C-83A8-E49400E64E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definedNames>
    <definedName name="_xlnm.Print_Area" localSheetId="0">Feuil1!$A$1:$K$88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70" i="1"/>
  <c r="F71" i="1"/>
  <c r="F72" i="1"/>
  <c r="F73" i="1"/>
  <c r="F75" i="1"/>
  <c r="F76" i="1"/>
  <c r="F77" i="1"/>
  <c r="F78" i="1"/>
  <c r="F79" i="1"/>
  <c r="F80" i="1"/>
  <c r="F81" i="1"/>
  <c r="F83" i="1"/>
  <c r="F84" i="1"/>
  <c r="F68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J25" i="1" s="1"/>
  <c r="H26" i="1"/>
  <c r="F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39" i="1"/>
  <c r="J39" i="1" s="1"/>
  <c r="H39" i="1"/>
  <c r="J26" i="1"/>
  <c r="H25" i="1"/>
  <c r="J24" i="1"/>
  <c r="H24" i="1"/>
  <c r="J23" i="1"/>
  <c r="H23" i="1"/>
  <c r="J84" i="1" l="1"/>
  <c r="H84" i="1"/>
  <c r="J83" i="1"/>
  <c r="H83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5" i="1"/>
  <c r="H45" i="1"/>
  <c r="J44" i="1"/>
  <c r="H44" i="1"/>
  <c r="J43" i="1"/>
  <c r="H43" i="1"/>
  <c r="J42" i="1"/>
  <c r="H42" i="1"/>
  <c r="J41" i="1"/>
  <c r="H41" i="1"/>
  <c r="J40" i="1"/>
  <c r="H40" i="1"/>
  <c r="J10" i="1"/>
  <c r="J11" i="1"/>
  <c r="J12" i="1"/>
  <c r="J13" i="1"/>
  <c r="J14" i="1"/>
  <c r="J15" i="1"/>
  <c r="J16" i="1"/>
  <c r="J17" i="1"/>
  <c r="J18" i="1"/>
  <c r="J19" i="1"/>
  <c r="J20" i="1"/>
  <c r="J22" i="1"/>
  <c r="H10" i="1"/>
  <c r="H11" i="1"/>
  <c r="H12" i="1"/>
  <c r="H13" i="1"/>
  <c r="H14" i="1"/>
  <c r="H15" i="1"/>
  <c r="H16" i="1"/>
  <c r="H17" i="1"/>
  <c r="H18" i="1"/>
  <c r="H19" i="1"/>
  <c r="H20" i="1"/>
  <c r="H22" i="1"/>
  <c r="H9" i="1"/>
  <c r="J9" i="1"/>
</calcChain>
</file>

<file path=xl/sharedStrings.xml><?xml version="1.0" encoding="utf-8"?>
<sst xmlns="http://schemas.openxmlformats.org/spreadsheetml/2006/main" count="176" uniqueCount="127">
  <si>
    <t>Ministère de l’Enseignement Supérieur et de la Recherche Scientifique</t>
  </si>
  <si>
    <t>N°</t>
  </si>
  <si>
    <t>Control</t>
  </si>
  <si>
    <t>TD</t>
  </si>
  <si>
    <t>TP</t>
  </si>
  <si>
    <t>Rattrapage</t>
  </si>
  <si>
    <t>Moy R</t>
  </si>
  <si>
    <t>Nom</t>
  </si>
  <si>
    <t>Prenom</t>
  </si>
  <si>
    <t>N d'inscruption</t>
  </si>
  <si>
    <t>ATTOUI</t>
  </si>
  <si>
    <t>TABBI</t>
  </si>
  <si>
    <t>Aymen</t>
  </si>
  <si>
    <t>Université Med Boudiaf  de  M'sila</t>
  </si>
  <si>
    <t>جامعة محمد بوضياف - المسيلة</t>
  </si>
  <si>
    <t>Faculté des sciences</t>
  </si>
  <si>
    <t>كلية العلوم</t>
  </si>
  <si>
    <t>Département de Physique</t>
  </si>
  <si>
    <t>قسم الفيزياء</t>
  </si>
  <si>
    <t>السنة الثانية ليسانس - الفوج 01</t>
  </si>
  <si>
    <t>Moy N</t>
  </si>
  <si>
    <t>السنة الثانية ليسانس - الفوج 02</t>
  </si>
  <si>
    <t>إسم ولقب مسؤول المقياس</t>
  </si>
  <si>
    <t>CHAIBI</t>
  </si>
  <si>
    <t>Ismail</t>
  </si>
  <si>
    <t>DEBIH</t>
  </si>
  <si>
    <t>السنة الثانية ليسانس - الفوج 03</t>
  </si>
  <si>
    <t>DAHMANI</t>
  </si>
  <si>
    <t>Abdelkader</t>
  </si>
  <si>
    <t>TAIBAOUI</t>
  </si>
  <si>
    <t>Smail</t>
  </si>
  <si>
    <t>(السنة الدراسية 2021-2022)</t>
  </si>
  <si>
    <t>ABI</t>
  </si>
  <si>
    <t>BESMA</t>
  </si>
  <si>
    <t>AMEUR</t>
  </si>
  <si>
    <t>YOUSRA</t>
  </si>
  <si>
    <t>CHIRINE</t>
  </si>
  <si>
    <t>BAOUCHE</t>
  </si>
  <si>
    <t>SOUAD</t>
  </si>
  <si>
    <t>BEN CHELALI</t>
  </si>
  <si>
    <t>OUMAIMA FATIHA</t>
  </si>
  <si>
    <t>BEN CHOHRA</t>
  </si>
  <si>
    <t xml:space="preserve">AMAL </t>
  </si>
  <si>
    <t>BEN TALEB</t>
  </si>
  <si>
    <t>ISLAM</t>
  </si>
  <si>
    <t>BOUDRAA</t>
  </si>
  <si>
    <t>Samah</t>
  </si>
  <si>
    <t>BOUKHAROUBA</t>
  </si>
  <si>
    <t>AKRAM</t>
  </si>
  <si>
    <t>CHAOULA</t>
  </si>
  <si>
    <t>NADA</t>
  </si>
  <si>
    <t>CHETTA</t>
  </si>
  <si>
    <t>LAMIA</t>
  </si>
  <si>
    <t>CHOUTLA</t>
  </si>
  <si>
    <t>AICHA</t>
  </si>
  <si>
    <t>Imadeddine</t>
  </si>
  <si>
    <t>DALIA</t>
  </si>
  <si>
    <t>Inase</t>
  </si>
  <si>
    <t>WISSAL CHAHINEZ</t>
  </si>
  <si>
    <t>DEHACHE</t>
  </si>
  <si>
    <t>WARDA</t>
  </si>
  <si>
    <t>DEHAIMI</t>
  </si>
  <si>
    <t>IMANE</t>
  </si>
  <si>
    <t>DHOUADI</t>
  </si>
  <si>
    <t>MERYEM</t>
  </si>
  <si>
    <t>DJABRALLAH</t>
  </si>
  <si>
    <t>MALIKA DJIHANE</t>
  </si>
  <si>
    <t>DJILAH</t>
  </si>
  <si>
    <t>NAIMA</t>
  </si>
  <si>
    <t>FAID</t>
  </si>
  <si>
    <t>Lamia</t>
  </si>
  <si>
    <t>FERHAT</t>
  </si>
  <si>
    <t>FAYZA</t>
  </si>
  <si>
    <t>GASRI</t>
  </si>
  <si>
    <t>RIM</t>
  </si>
  <si>
    <t>GHARBI</t>
  </si>
  <si>
    <t>AMEL</t>
  </si>
  <si>
    <t>GHARSSALLAH</t>
  </si>
  <si>
    <t>CHOUROUK</t>
  </si>
  <si>
    <t xml:space="preserve">HACENE BLIDI </t>
  </si>
  <si>
    <t>AYA</t>
  </si>
  <si>
    <t>HAMIDA</t>
  </si>
  <si>
    <t>HERAIZ</t>
  </si>
  <si>
    <t>SAMIA</t>
  </si>
  <si>
    <t>LAHMAR</t>
  </si>
  <si>
    <t>KHALISSA</t>
  </si>
  <si>
    <t>LAIZ</t>
  </si>
  <si>
    <t>CHAIMA</t>
  </si>
  <si>
    <t>LAKEL</t>
  </si>
  <si>
    <t>LEBOUKH</t>
  </si>
  <si>
    <t>MAATOUG</t>
  </si>
  <si>
    <t>LOUBNA</t>
  </si>
  <si>
    <t>MADANI</t>
  </si>
  <si>
    <t>LARIBI</t>
  </si>
  <si>
    <t>MAHDI</t>
  </si>
  <si>
    <t>HANINE</t>
  </si>
  <si>
    <t>MEDJNAH</t>
  </si>
  <si>
    <t>HOIUDA</t>
  </si>
  <si>
    <t>MELOUKI</t>
  </si>
  <si>
    <t>HALIMA</t>
  </si>
  <si>
    <t>MOHADI</t>
  </si>
  <si>
    <t>NOUICER</t>
  </si>
  <si>
    <t>CHEYMA</t>
  </si>
  <si>
    <t>OUALI</t>
  </si>
  <si>
    <t>RADJA</t>
  </si>
  <si>
    <t>REGUIEG</t>
  </si>
  <si>
    <t>Abdelhamid</t>
  </si>
  <si>
    <t>ROUBACHE</t>
  </si>
  <si>
    <t>HADJER</t>
  </si>
  <si>
    <t>SAADA</t>
  </si>
  <si>
    <t>RABAB</t>
  </si>
  <si>
    <t>TAALLAH</t>
  </si>
  <si>
    <t>BASMA</t>
  </si>
  <si>
    <t>ZAABAR</t>
  </si>
  <si>
    <t>ILHAM</t>
  </si>
  <si>
    <t>ZAHAR</t>
  </si>
  <si>
    <t>KARIMA</t>
  </si>
  <si>
    <t>ABDELHAK</t>
  </si>
  <si>
    <t>Asma</t>
  </si>
  <si>
    <t>BRAHIMI</t>
  </si>
  <si>
    <t>Aya</t>
  </si>
  <si>
    <t>LANNAK</t>
  </si>
  <si>
    <t>Affaf</t>
  </si>
  <si>
    <t>abs</t>
  </si>
  <si>
    <t>x</t>
  </si>
  <si>
    <t>SAIB Salima</t>
  </si>
  <si>
    <t>Mécanique analytique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</si>
</sst>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Andalus"/>
      <family val="1"/>
    </font>
    <font>
      <b/>
      <sz val="14"/>
      <color theme="1"/>
      <name val="Andalus"/>
      <family val="1"/>
    </font>
    <font>
      <sz val="12"/>
      <color theme="1"/>
      <name val="Calibri Light"/>
      <family val="1"/>
      <scheme val="major"/>
    </font>
    <font>
      <b/>
      <i/>
      <sz val="16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Sakkal Majalla"/>
    </font>
    <font>
      <b/>
      <sz val="14"/>
      <color theme="1"/>
      <name val="Sakkal Majalla"/>
    </font>
    <font>
      <b/>
      <sz val="16"/>
      <color rgb="FFFF0000"/>
      <name val="Sakkal Majalla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9"/>
      <name val="Times New Roman"/>
      <family val="1"/>
    </font>
    <font>
      <b/>
      <sz val="12"/>
      <color theme="9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textRotation="9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textRotation="90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164" fontId="13" fillId="0" borderId="1" xfId="0" applyNumberFormat="1" applyFont="1" applyFill="1" applyBorder="1" applyAlignment="1" applyProtection="1">
      <alignment horizontal="center" vertical="center"/>
    </xf>
    <xf numFmtId="2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/>
      <protection locked="0"/>
    </xf>
    <xf numFmtId="2" fontId="16" fillId="0" borderId="1" xfId="0" applyNumberFormat="1" applyFont="1" applyFill="1" applyBorder="1" applyAlignment="1" applyProtection="1">
      <alignment horizontal="center" vertical="center"/>
    </xf>
    <xf numFmtId="2" fontId="17" fillId="0" borderId="1" xfId="0" applyNumberFormat="1" applyFont="1" applyFill="1" applyBorder="1" applyAlignment="1" applyProtection="1">
      <alignment horizontal="center" vertical="center"/>
      <protection locked="0"/>
    </xf>
    <xf numFmtId="2" fontId="18" fillId="0" borderId="1" xfId="0" applyNumberFormat="1" applyFont="1" applyFill="1" applyBorder="1" applyAlignment="1" applyProtection="1">
      <alignment horizontal="center" vertical="center"/>
    </xf>
    <xf numFmtId="2" fontId="19" fillId="0" borderId="1" xfId="0" applyNumberFormat="1" applyFont="1" applyFill="1" applyBorder="1" applyAlignment="1" applyProtection="1">
      <alignment horizontal="center" vertical="center"/>
      <protection locked="0"/>
    </xf>
    <xf numFmtId="2" fontId="20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7"/>
  <sheetViews>
    <sheetView tabSelected="1" topLeftCell="A19" zoomScaleNormal="100" workbookViewId="0">
      <selection activeCell="K28" sqref="K28"/>
    </sheetView>
  </sheetViews>
  <sheetFormatPr defaultColWidth="11.42578125" defaultRowHeight="15" x14ac:dyDescent="0.25"/>
  <cols>
    <col min="1" max="1" width="3.7109375" style="1" customWidth="1"/>
    <col min="2" max="2" width="18.140625" style="1" customWidth="1"/>
    <col min="3" max="3" width="23.140625" style="1" customWidth="1"/>
    <col min="4" max="4" width="18" style="1" customWidth="1"/>
    <col min="5" max="5" width="8.140625" style="1" customWidth="1"/>
    <col min="6" max="6" width="7.5703125" style="1" customWidth="1"/>
    <col min="7" max="7" width="6.85546875" style="1" customWidth="1"/>
    <col min="8" max="8" width="7.85546875" style="1" customWidth="1"/>
    <col min="9" max="9" width="8" style="1" customWidth="1"/>
    <col min="10" max="10" width="7.7109375" style="1" customWidth="1"/>
    <col min="11" max="11" width="5.7109375" style="1" customWidth="1"/>
    <col min="12" max="16384" width="11.42578125" style="1"/>
  </cols>
  <sheetData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" x14ac:dyDescent="0.25">
      <c r="A3" s="2" t="s">
        <v>13</v>
      </c>
      <c r="B3" s="3"/>
      <c r="C3" s="3"/>
      <c r="D3" s="4"/>
      <c r="E3" s="4"/>
      <c r="F3" s="23" t="s">
        <v>14</v>
      </c>
      <c r="G3" s="23"/>
      <c r="H3" s="23"/>
      <c r="I3" s="23"/>
      <c r="J3" s="23"/>
    </row>
    <row r="4" spans="1:10" ht="21" x14ac:dyDescent="0.25">
      <c r="A4" s="2" t="s">
        <v>15</v>
      </c>
      <c r="B4" s="3"/>
      <c r="C4" s="3"/>
      <c r="D4" s="4"/>
      <c r="E4" s="4"/>
      <c r="F4" s="4"/>
      <c r="G4" s="4"/>
      <c r="H4" s="5"/>
      <c r="I4" s="23" t="s">
        <v>16</v>
      </c>
      <c r="J4" s="23"/>
    </row>
    <row r="5" spans="1:10" ht="23.25" x14ac:dyDescent="0.25">
      <c r="A5" s="2" t="s">
        <v>17</v>
      </c>
      <c r="B5" s="3"/>
      <c r="C5" s="3"/>
      <c r="D5" s="24" t="s">
        <v>31</v>
      </c>
      <c r="E5" s="24"/>
      <c r="F5" s="24"/>
      <c r="G5" s="24"/>
      <c r="H5" s="6"/>
      <c r="I5" s="25" t="s">
        <v>18</v>
      </c>
      <c r="J5" s="23"/>
    </row>
    <row r="6" spans="1:10" ht="25.5" x14ac:dyDescent="0.25">
      <c r="A6" s="7"/>
      <c r="B6" s="26" t="s">
        <v>19</v>
      </c>
      <c r="C6" s="26"/>
      <c r="D6" s="26"/>
      <c r="E6" s="26"/>
      <c r="F6" s="26"/>
      <c r="G6" s="26"/>
      <c r="H6" s="26"/>
      <c r="I6" s="26"/>
      <c r="J6" s="26"/>
    </row>
    <row r="7" spans="1:10" ht="20.25" x14ac:dyDescent="0.25">
      <c r="A7" s="8"/>
      <c r="B7" s="27" t="s">
        <v>126</v>
      </c>
      <c r="C7" s="27"/>
      <c r="D7" s="27"/>
      <c r="E7" s="27"/>
      <c r="F7" s="27"/>
      <c r="G7" s="27"/>
      <c r="H7" s="27"/>
      <c r="I7" s="27"/>
      <c r="J7" s="27"/>
    </row>
    <row r="8" spans="1:10" ht="69" customHeight="1" x14ac:dyDescent="0.25">
      <c r="A8" s="13" t="s">
        <v>1</v>
      </c>
      <c r="B8" s="13" t="s">
        <v>7</v>
      </c>
      <c r="C8" s="13" t="s">
        <v>8</v>
      </c>
      <c r="D8" s="13" t="s">
        <v>9</v>
      </c>
      <c r="E8" s="14" t="s">
        <v>2</v>
      </c>
      <c r="F8" s="13" t="s">
        <v>3</v>
      </c>
      <c r="G8" s="13" t="s">
        <v>4</v>
      </c>
      <c r="H8" s="13" t="s">
        <v>20</v>
      </c>
      <c r="I8" s="14" t="s">
        <v>5</v>
      </c>
      <c r="J8" s="13" t="s">
        <v>6</v>
      </c>
    </row>
    <row r="9" spans="1:10" s="19" customFormat="1" ht="24.95" customHeight="1" x14ac:dyDescent="0.25">
      <c r="A9" s="15">
        <v>1</v>
      </c>
      <c r="B9" s="16" t="s">
        <v>32</v>
      </c>
      <c r="C9" s="16" t="s">
        <v>33</v>
      </c>
      <c r="D9" s="17">
        <v>202035079088</v>
      </c>
      <c r="E9" s="18">
        <v>2</v>
      </c>
      <c r="F9" s="18">
        <f>10+E9/2</f>
        <v>11</v>
      </c>
      <c r="G9" s="18"/>
      <c r="H9" s="20">
        <f>(E9*67+F9*33)/100</f>
        <v>4.97</v>
      </c>
      <c r="I9" s="18"/>
      <c r="J9" s="20">
        <f>(MAX(E9,I9)*67+F9*33)/100</f>
        <v>4.97</v>
      </c>
    </row>
    <row r="10" spans="1:10" s="19" customFormat="1" ht="24.95" customHeight="1" x14ac:dyDescent="0.25">
      <c r="A10" s="15">
        <v>2</v>
      </c>
      <c r="B10" s="16" t="s">
        <v>34</v>
      </c>
      <c r="C10" s="16" t="s">
        <v>35</v>
      </c>
      <c r="D10" s="17">
        <v>202035070412</v>
      </c>
      <c r="E10" s="18">
        <v>4.5</v>
      </c>
      <c r="F10" s="18">
        <f t="shared" ref="F10:F26" si="0">10+E10/2</f>
        <v>12.25</v>
      </c>
      <c r="G10" s="18"/>
      <c r="H10" s="20">
        <f t="shared" ref="H10:H22" si="1">(E10*67+F10*33)/100</f>
        <v>7.0575000000000001</v>
      </c>
      <c r="I10" s="18"/>
      <c r="J10" s="20">
        <f t="shared" ref="J10:J22" si="2">(MAX(E10,I10)*67+F10*33)/100</f>
        <v>7.0575000000000001</v>
      </c>
    </row>
    <row r="11" spans="1:10" s="19" customFormat="1" ht="24.95" customHeight="1" x14ac:dyDescent="0.25">
      <c r="A11" s="15">
        <v>3</v>
      </c>
      <c r="B11" s="16" t="s">
        <v>10</v>
      </c>
      <c r="C11" s="16" t="s">
        <v>36</v>
      </c>
      <c r="D11" s="17">
        <v>202035079187</v>
      </c>
      <c r="E11" s="18">
        <v>3.5</v>
      </c>
      <c r="F11" s="18">
        <f t="shared" si="0"/>
        <v>11.75</v>
      </c>
      <c r="G11" s="18"/>
      <c r="H11" s="20">
        <f t="shared" si="1"/>
        <v>6.2225000000000001</v>
      </c>
      <c r="I11" s="18"/>
      <c r="J11" s="20">
        <f t="shared" si="2"/>
        <v>6.2225000000000001</v>
      </c>
    </row>
    <row r="12" spans="1:10" s="19" customFormat="1" ht="24.95" customHeight="1" x14ac:dyDescent="0.25">
      <c r="A12" s="15">
        <v>4</v>
      </c>
      <c r="B12" s="16" t="s">
        <v>37</v>
      </c>
      <c r="C12" s="16" t="s">
        <v>38</v>
      </c>
      <c r="D12" s="17">
        <v>202035073896</v>
      </c>
      <c r="E12" s="18">
        <v>6</v>
      </c>
      <c r="F12" s="18">
        <f t="shared" si="0"/>
        <v>13</v>
      </c>
      <c r="G12" s="18"/>
      <c r="H12" s="20">
        <f t="shared" si="1"/>
        <v>8.31</v>
      </c>
      <c r="I12" s="18"/>
      <c r="J12" s="20">
        <f t="shared" si="2"/>
        <v>8.31</v>
      </c>
    </row>
    <row r="13" spans="1:10" s="19" customFormat="1" ht="24.95" customHeight="1" x14ac:dyDescent="0.25">
      <c r="A13" s="15">
        <v>5</v>
      </c>
      <c r="B13" s="16" t="s">
        <v>39</v>
      </c>
      <c r="C13" s="16" t="s">
        <v>40</v>
      </c>
      <c r="D13" s="17">
        <v>202035072339</v>
      </c>
      <c r="E13" s="18">
        <v>2.5</v>
      </c>
      <c r="F13" s="18">
        <f t="shared" si="0"/>
        <v>11.25</v>
      </c>
      <c r="G13" s="18"/>
      <c r="H13" s="20">
        <f t="shared" si="1"/>
        <v>5.3875000000000002</v>
      </c>
      <c r="I13" s="18"/>
      <c r="J13" s="20">
        <f t="shared" si="2"/>
        <v>5.3875000000000002</v>
      </c>
    </row>
    <row r="14" spans="1:10" s="19" customFormat="1" ht="24.95" customHeight="1" x14ac:dyDescent="0.25">
      <c r="A14" s="15">
        <v>6</v>
      </c>
      <c r="B14" s="16" t="s">
        <v>41</v>
      </c>
      <c r="C14" s="16" t="s">
        <v>42</v>
      </c>
      <c r="D14" s="17">
        <v>202035072241</v>
      </c>
      <c r="E14" s="18">
        <v>2</v>
      </c>
      <c r="F14" s="18">
        <f t="shared" si="0"/>
        <v>11</v>
      </c>
      <c r="G14" s="18"/>
      <c r="H14" s="20">
        <f t="shared" si="1"/>
        <v>4.97</v>
      </c>
      <c r="I14" s="18"/>
      <c r="J14" s="20">
        <f t="shared" si="2"/>
        <v>4.97</v>
      </c>
    </row>
    <row r="15" spans="1:10" s="19" customFormat="1" ht="24.95" customHeight="1" x14ac:dyDescent="0.25">
      <c r="A15" s="15">
        <v>7</v>
      </c>
      <c r="B15" s="16" t="s">
        <v>43</v>
      </c>
      <c r="C15" s="16" t="s">
        <v>44</v>
      </c>
      <c r="D15" s="17">
        <v>202035068815</v>
      </c>
      <c r="E15" s="18">
        <v>2.5</v>
      </c>
      <c r="F15" s="18">
        <f t="shared" si="0"/>
        <v>11.25</v>
      </c>
      <c r="G15" s="18"/>
      <c r="H15" s="20">
        <f t="shared" si="1"/>
        <v>5.3875000000000002</v>
      </c>
      <c r="I15" s="18"/>
      <c r="J15" s="20">
        <f t="shared" si="2"/>
        <v>5.3875000000000002</v>
      </c>
    </row>
    <row r="16" spans="1:10" s="19" customFormat="1" ht="24.95" customHeight="1" x14ac:dyDescent="0.25">
      <c r="A16" s="15">
        <v>8</v>
      </c>
      <c r="B16" s="16" t="s">
        <v>45</v>
      </c>
      <c r="C16" s="16" t="s">
        <v>46</v>
      </c>
      <c r="D16" s="17">
        <v>191935078202</v>
      </c>
      <c r="E16" s="18">
        <v>4</v>
      </c>
      <c r="F16" s="18">
        <f t="shared" si="0"/>
        <v>12</v>
      </c>
      <c r="G16" s="18"/>
      <c r="H16" s="20">
        <f t="shared" si="1"/>
        <v>6.64</v>
      </c>
      <c r="I16" s="18"/>
      <c r="J16" s="20">
        <f t="shared" si="2"/>
        <v>6.64</v>
      </c>
    </row>
    <row r="17" spans="1:10" s="19" customFormat="1" ht="24.95" customHeight="1" x14ac:dyDescent="0.25">
      <c r="A17" s="15">
        <v>9</v>
      </c>
      <c r="B17" s="16" t="s">
        <v>47</v>
      </c>
      <c r="C17" s="16" t="s">
        <v>48</v>
      </c>
      <c r="D17" s="17">
        <v>202035078733</v>
      </c>
      <c r="E17" s="18">
        <v>15</v>
      </c>
      <c r="F17" s="18">
        <f t="shared" si="0"/>
        <v>17.5</v>
      </c>
      <c r="G17" s="18"/>
      <c r="H17" s="20">
        <f t="shared" si="1"/>
        <v>15.824999999999999</v>
      </c>
      <c r="I17" s="18"/>
      <c r="J17" s="20">
        <f t="shared" si="2"/>
        <v>15.824999999999999</v>
      </c>
    </row>
    <row r="18" spans="1:10" s="19" customFormat="1" ht="24.95" customHeight="1" x14ac:dyDescent="0.25">
      <c r="A18" s="15">
        <v>10</v>
      </c>
      <c r="B18" s="16" t="s">
        <v>49</v>
      </c>
      <c r="C18" s="16" t="s">
        <v>50</v>
      </c>
      <c r="D18" s="17">
        <v>202035073120</v>
      </c>
      <c r="E18" s="18">
        <v>10</v>
      </c>
      <c r="F18" s="18">
        <f t="shared" si="0"/>
        <v>15</v>
      </c>
      <c r="G18" s="18"/>
      <c r="H18" s="20">
        <f t="shared" si="1"/>
        <v>11.65</v>
      </c>
      <c r="I18" s="18"/>
      <c r="J18" s="20">
        <f t="shared" si="2"/>
        <v>11.65</v>
      </c>
    </row>
    <row r="19" spans="1:10" s="19" customFormat="1" ht="24.95" customHeight="1" x14ac:dyDescent="0.25">
      <c r="A19" s="15">
        <v>11</v>
      </c>
      <c r="B19" s="16" t="s">
        <v>51</v>
      </c>
      <c r="C19" s="16" t="s">
        <v>52</v>
      </c>
      <c r="D19" s="17">
        <v>202035069402</v>
      </c>
      <c r="E19" s="18">
        <v>8</v>
      </c>
      <c r="F19" s="18">
        <f t="shared" si="0"/>
        <v>14</v>
      </c>
      <c r="G19" s="18"/>
      <c r="H19" s="20">
        <f t="shared" si="1"/>
        <v>9.98</v>
      </c>
      <c r="I19" s="18"/>
      <c r="J19" s="20">
        <f t="shared" si="2"/>
        <v>9.98</v>
      </c>
    </row>
    <row r="20" spans="1:10" s="19" customFormat="1" ht="24.95" customHeight="1" x14ac:dyDescent="0.25">
      <c r="A20" s="15">
        <v>12</v>
      </c>
      <c r="B20" s="16" t="s">
        <v>53</v>
      </c>
      <c r="C20" s="16" t="s">
        <v>54</v>
      </c>
      <c r="D20" s="17">
        <v>202035078370</v>
      </c>
      <c r="E20" s="18">
        <v>6</v>
      </c>
      <c r="F20" s="18">
        <f t="shared" si="0"/>
        <v>13</v>
      </c>
      <c r="G20" s="18"/>
      <c r="H20" s="20">
        <f t="shared" si="1"/>
        <v>8.31</v>
      </c>
      <c r="I20" s="18"/>
      <c r="J20" s="20">
        <f t="shared" si="2"/>
        <v>8.31</v>
      </c>
    </row>
    <row r="21" spans="1:10" s="19" customFormat="1" ht="24.95" customHeight="1" x14ac:dyDescent="0.25">
      <c r="A21" s="15">
        <v>13</v>
      </c>
      <c r="B21" s="16" t="s">
        <v>27</v>
      </c>
      <c r="C21" s="16" t="s">
        <v>55</v>
      </c>
      <c r="D21" s="17">
        <v>2020125078920</v>
      </c>
      <c r="E21" s="30" t="s">
        <v>123</v>
      </c>
      <c r="F21" s="18"/>
      <c r="G21" s="18"/>
      <c r="H21" s="20"/>
      <c r="I21" s="18"/>
      <c r="J21" s="20"/>
    </row>
    <row r="22" spans="1:10" s="19" customFormat="1" ht="24.95" customHeight="1" x14ac:dyDescent="0.25">
      <c r="A22" s="15">
        <v>14</v>
      </c>
      <c r="B22" s="16" t="s">
        <v>56</v>
      </c>
      <c r="C22" s="16" t="s">
        <v>57</v>
      </c>
      <c r="D22" s="17">
        <v>2020088420</v>
      </c>
      <c r="E22" s="18">
        <v>5.5</v>
      </c>
      <c r="F22" s="18">
        <f t="shared" si="0"/>
        <v>12.75</v>
      </c>
      <c r="G22" s="18"/>
      <c r="H22" s="20">
        <f t="shared" si="1"/>
        <v>7.8925000000000001</v>
      </c>
      <c r="I22" s="18"/>
      <c r="J22" s="20">
        <f t="shared" si="2"/>
        <v>7.8925000000000001</v>
      </c>
    </row>
    <row r="23" spans="1:10" s="19" customFormat="1" ht="24.95" customHeight="1" x14ac:dyDescent="0.25">
      <c r="A23" s="15">
        <v>15</v>
      </c>
      <c r="B23" s="16" t="s">
        <v>25</v>
      </c>
      <c r="C23" s="16" t="s">
        <v>58</v>
      </c>
      <c r="D23" s="17">
        <v>202035069677</v>
      </c>
      <c r="E23" s="18">
        <v>5</v>
      </c>
      <c r="F23" s="18">
        <f t="shared" si="0"/>
        <v>12.5</v>
      </c>
      <c r="G23" s="18"/>
      <c r="H23" s="20">
        <f t="shared" ref="H23:H26" si="3">(E23*67+F23*33)/100</f>
        <v>7.4749999999999996</v>
      </c>
      <c r="I23" s="18"/>
      <c r="J23" s="20">
        <f t="shared" ref="J23:J26" si="4">(MAX(E23,I23)*67+F23*33)/100</f>
        <v>7.4749999999999996</v>
      </c>
    </row>
    <row r="24" spans="1:10" s="19" customFormat="1" ht="24.95" customHeight="1" x14ac:dyDescent="0.25">
      <c r="A24" s="15">
        <v>16</v>
      </c>
      <c r="B24" s="16" t="s">
        <v>59</v>
      </c>
      <c r="C24" s="16" t="s">
        <v>60</v>
      </c>
      <c r="D24" s="17">
        <v>202035074373</v>
      </c>
      <c r="E24" s="18">
        <v>1</v>
      </c>
      <c r="F24" s="18">
        <f t="shared" si="0"/>
        <v>10.5</v>
      </c>
      <c r="G24" s="18"/>
      <c r="H24" s="20">
        <f t="shared" si="3"/>
        <v>4.1349999999999998</v>
      </c>
      <c r="I24" s="18"/>
      <c r="J24" s="20">
        <f t="shared" si="4"/>
        <v>4.1349999999999998</v>
      </c>
    </row>
    <row r="25" spans="1:10" s="19" customFormat="1" ht="24.95" customHeight="1" x14ac:dyDescent="0.25">
      <c r="A25" s="15">
        <v>17</v>
      </c>
      <c r="B25" s="16" t="s">
        <v>107</v>
      </c>
      <c r="C25" s="16" t="s">
        <v>108</v>
      </c>
      <c r="D25" s="17">
        <v>202035079173</v>
      </c>
      <c r="E25" s="18">
        <v>3</v>
      </c>
      <c r="F25" s="18">
        <f t="shared" si="0"/>
        <v>11.5</v>
      </c>
      <c r="G25" s="18"/>
      <c r="H25" s="20">
        <f t="shared" si="3"/>
        <v>5.8049999999999997</v>
      </c>
      <c r="I25" s="18"/>
      <c r="J25" s="20">
        <f t="shared" si="4"/>
        <v>5.8049999999999997</v>
      </c>
    </row>
    <row r="26" spans="1:10" s="19" customFormat="1" ht="24.95" customHeight="1" x14ac:dyDescent="0.25">
      <c r="A26" s="15">
        <v>18</v>
      </c>
      <c r="B26" s="16" t="s">
        <v>11</v>
      </c>
      <c r="C26" s="16" t="s">
        <v>12</v>
      </c>
      <c r="D26" s="17">
        <v>181835083922</v>
      </c>
      <c r="E26" s="32" t="s">
        <v>124</v>
      </c>
      <c r="F26" s="32" t="s">
        <v>124</v>
      </c>
      <c r="G26" s="32"/>
      <c r="H26" s="33" t="e">
        <f t="shared" si="3"/>
        <v>#VALUE!</v>
      </c>
      <c r="I26" s="32"/>
      <c r="J26" s="33" t="e">
        <f t="shared" si="4"/>
        <v>#VALUE!</v>
      </c>
    </row>
    <row r="28" spans="1:10" ht="21.75" x14ac:dyDescent="0.25">
      <c r="F28" s="28" t="s">
        <v>22</v>
      </c>
      <c r="G28" s="28"/>
      <c r="H28" s="28"/>
    </row>
    <row r="29" spans="1:10" ht="18.75" x14ac:dyDescent="0.25">
      <c r="E29" s="22" t="s">
        <v>125</v>
      </c>
      <c r="F29" s="22"/>
      <c r="G29" s="22"/>
      <c r="H29" s="22"/>
    </row>
    <row r="32" spans="1:10" x14ac:dyDescent="0.25">
      <c r="A32" s="29" t="s">
        <v>0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21" x14ac:dyDescent="0.25">
      <c r="A33" s="2" t="s">
        <v>13</v>
      </c>
      <c r="B33" s="3"/>
      <c r="C33" s="3"/>
      <c r="D33" s="4"/>
      <c r="E33" s="4"/>
      <c r="F33" s="23" t="s">
        <v>14</v>
      </c>
      <c r="G33" s="23"/>
      <c r="H33" s="23"/>
      <c r="I33" s="23"/>
      <c r="J33" s="23"/>
    </row>
    <row r="34" spans="1:10" ht="21" x14ac:dyDescent="0.25">
      <c r="A34" s="2" t="s">
        <v>15</v>
      </c>
      <c r="B34" s="3"/>
      <c r="C34" s="3"/>
      <c r="D34" s="4"/>
      <c r="E34" s="4"/>
      <c r="F34" s="4"/>
      <c r="G34" s="4"/>
      <c r="H34" s="5"/>
      <c r="I34" s="23" t="s">
        <v>16</v>
      </c>
      <c r="J34" s="23"/>
    </row>
    <row r="35" spans="1:10" ht="23.25" x14ac:dyDescent="0.25">
      <c r="A35" s="2" t="s">
        <v>17</v>
      </c>
      <c r="B35" s="3"/>
      <c r="C35" s="3"/>
      <c r="D35" s="24" t="s">
        <v>31</v>
      </c>
      <c r="E35" s="24"/>
      <c r="F35" s="24"/>
      <c r="G35" s="24"/>
      <c r="H35" s="6"/>
      <c r="I35" s="25" t="s">
        <v>18</v>
      </c>
      <c r="J35" s="23"/>
    </row>
    <row r="36" spans="1:10" ht="25.5" x14ac:dyDescent="0.25">
      <c r="A36" s="7"/>
      <c r="B36" s="26" t="s">
        <v>21</v>
      </c>
      <c r="C36" s="26"/>
      <c r="D36" s="26"/>
      <c r="E36" s="26"/>
      <c r="F36" s="26"/>
      <c r="G36" s="26"/>
      <c r="H36" s="26"/>
      <c r="I36" s="26"/>
      <c r="J36" s="26"/>
    </row>
    <row r="37" spans="1:10" ht="20.25" x14ac:dyDescent="0.25">
      <c r="A37" s="8"/>
      <c r="B37" s="27" t="s">
        <v>126</v>
      </c>
      <c r="C37" s="27"/>
      <c r="D37" s="27"/>
      <c r="E37" s="27"/>
      <c r="F37" s="27"/>
      <c r="G37" s="27"/>
      <c r="H37" s="27"/>
      <c r="I37" s="27"/>
      <c r="J37" s="27"/>
    </row>
    <row r="38" spans="1:10" ht="75.75" customHeight="1" x14ac:dyDescent="0.25">
      <c r="A38" s="11" t="s">
        <v>1</v>
      </c>
      <c r="B38" s="11" t="s">
        <v>7</v>
      </c>
      <c r="C38" s="11" t="s">
        <v>8</v>
      </c>
      <c r="D38" s="11" t="s">
        <v>9</v>
      </c>
      <c r="E38" s="12" t="s">
        <v>2</v>
      </c>
      <c r="F38" s="11" t="s">
        <v>3</v>
      </c>
      <c r="G38" s="11" t="s">
        <v>4</v>
      </c>
      <c r="H38" s="11" t="s">
        <v>20</v>
      </c>
      <c r="I38" s="12" t="s">
        <v>5</v>
      </c>
      <c r="J38" s="11" t="s">
        <v>6</v>
      </c>
    </row>
    <row r="39" spans="1:10" s="19" customFormat="1" ht="24.95" customHeight="1" x14ac:dyDescent="0.25">
      <c r="A39" s="15">
        <v>1</v>
      </c>
      <c r="B39" s="16" t="s">
        <v>117</v>
      </c>
      <c r="C39" s="16" t="s">
        <v>118</v>
      </c>
      <c r="D39" s="17">
        <v>181835080048</v>
      </c>
      <c r="E39" s="18">
        <v>11.5</v>
      </c>
      <c r="F39" s="18">
        <f>E39/2+10</f>
        <v>15.75</v>
      </c>
      <c r="G39" s="18"/>
      <c r="H39" s="20">
        <f>(E39*67+F39*33)/100</f>
        <v>12.9025</v>
      </c>
      <c r="I39" s="18"/>
      <c r="J39" s="20">
        <f>(MAX(E39,I39)*67+F39*33)/100</f>
        <v>12.9025</v>
      </c>
    </row>
    <row r="40" spans="1:10" s="19" customFormat="1" ht="24.95" customHeight="1" x14ac:dyDescent="0.25">
      <c r="A40" s="15">
        <v>2</v>
      </c>
      <c r="B40" s="16" t="s">
        <v>119</v>
      </c>
      <c r="C40" s="16" t="s">
        <v>120</v>
      </c>
      <c r="D40" s="17">
        <v>202035074262</v>
      </c>
      <c r="E40" s="18">
        <v>5</v>
      </c>
      <c r="F40" s="18">
        <f t="shared" ref="F40:F55" si="5">E40/2+10</f>
        <v>12.5</v>
      </c>
      <c r="G40" s="18"/>
      <c r="H40" s="20">
        <f>(E40*67+F40*33)/100</f>
        <v>7.4749999999999996</v>
      </c>
      <c r="I40" s="18"/>
      <c r="J40" s="20">
        <f>(MAX(E40,I40)*67+F40*33)/100</f>
        <v>7.4749999999999996</v>
      </c>
    </row>
    <row r="41" spans="1:10" s="19" customFormat="1" ht="24.95" customHeight="1" x14ac:dyDescent="0.25">
      <c r="A41" s="15">
        <v>3</v>
      </c>
      <c r="B41" s="16" t="s">
        <v>23</v>
      </c>
      <c r="C41" s="16" t="s">
        <v>24</v>
      </c>
      <c r="D41" s="17">
        <v>171735093143</v>
      </c>
      <c r="E41" s="18">
        <v>2</v>
      </c>
      <c r="F41" s="18">
        <f t="shared" si="5"/>
        <v>11</v>
      </c>
      <c r="G41" s="18"/>
      <c r="H41" s="20">
        <f t="shared" ref="H41:H53" si="6">(E41*67+F41*33)/100</f>
        <v>4.97</v>
      </c>
      <c r="I41" s="18"/>
      <c r="J41" s="20">
        <f t="shared" ref="J41:J53" si="7">(MAX(E41,I41)*67+F41*33)/100</f>
        <v>4.97</v>
      </c>
    </row>
    <row r="42" spans="1:10" s="19" customFormat="1" ht="24.95" customHeight="1" x14ac:dyDescent="0.25">
      <c r="A42" s="15">
        <v>4</v>
      </c>
      <c r="B42" s="16" t="s">
        <v>61</v>
      </c>
      <c r="C42" s="16" t="s">
        <v>62</v>
      </c>
      <c r="D42" s="17">
        <v>202035075530</v>
      </c>
      <c r="E42" s="18">
        <v>6</v>
      </c>
      <c r="F42" s="18">
        <f t="shared" si="5"/>
        <v>13</v>
      </c>
      <c r="G42" s="18"/>
      <c r="H42" s="20">
        <f t="shared" si="6"/>
        <v>8.31</v>
      </c>
      <c r="I42" s="18"/>
      <c r="J42" s="20">
        <f t="shared" si="7"/>
        <v>8.31</v>
      </c>
    </row>
    <row r="43" spans="1:10" s="19" customFormat="1" ht="24.95" customHeight="1" x14ac:dyDescent="0.25">
      <c r="A43" s="15">
        <v>5</v>
      </c>
      <c r="B43" s="16" t="s">
        <v>63</v>
      </c>
      <c r="C43" s="16" t="s">
        <v>64</v>
      </c>
      <c r="D43" s="17">
        <v>202035069478</v>
      </c>
      <c r="E43" s="18">
        <v>5.5</v>
      </c>
      <c r="F43" s="18">
        <f t="shared" si="5"/>
        <v>12.75</v>
      </c>
      <c r="G43" s="18"/>
      <c r="H43" s="20">
        <f t="shared" si="6"/>
        <v>7.8925000000000001</v>
      </c>
      <c r="I43" s="18"/>
      <c r="J43" s="20">
        <f t="shared" si="7"/>
        <v>7.8925000000000001</v>
      </c>
    </row>
    <row r="44" spans="1:10" s="19" customFormat="1" ht="24.95" customHeight="1" x14ac:dyDescent="0.25">
      <c r="A44" s="15">
        <v>6</v>
      </c>
      <c r="B44" s="16" t="s">
        <v>65</v>
      </c>
      <c r="C44" s="16" t="s">
        <v>66</v>
      </c>
      <c r="D44" s="17">
        <v>202035078412</v>
      </c>
      <c r="E44" s="18">
        <v>3</v>
      </c>
      <c r="F44" s="18">
        <f t="shared" si="5"/>
        <v>11.5</v>
      </c>
      <c r="G44" s="18"/>
      <c r="H44" s="20">
        <f t="shared" si="6"/>
        <v>5.8049999999999997</v>
      </c>
      <c r="I44" s="18"/>
      <c r="J44" s="20">
        <f t="shared" si="7"/>
        <v>5.8049999999999997</v>
      </c>
    </row>
    <row r="45" spans="1:10" s="19" customFormat="1" ht="24.95" customHeight="1" x14ac:dyDescent="0.25">
      <c r="A45" s="15">
        <v>7</v>
      </c>
      <c r="B45" s="16" t="s">
        <v>67</v>
      </c>
      <c r="C45" s="16" t="s">
        <v>68</v>
      </c>
      <c r="D45" s="17">
        <v>202035075226</v>
      </c>
      <c r="E45" s="18">
        <v>2</v>
      </c>
      <c r="F45" s="18">
        <f t="shared" si="5"/>
        <v>11</v>
      </c>
      <c r="G45" s="18"/>
      <c r="H45" s="20">
        <f t="shared" si="6"/>
        <v>4.97</v>
      </c>
      <c r="I45" s="18"/>
      <c r="J45" s="20">
        <f t="shared" si="7"/>
        <v>4.97</v>
      </c>
    </row>
    <row r="46" spans="1:10" s="19" customFormat="1" ht="24.95" customHeight="1" x14ac:dyDescent="0.25">
      <c r="A46" s="15">
        <v>8</v>
      </c>
      <c r="B46" s="16" t="s">
        <v>69</v>
      </c>
      <c r="C46" s="16" t="s">
        <v>70</v>
      </c>
      <c r="D46" s="17">
        <v>201935076550</v>
      </c>
      <c r="E46" s="30" t="s">
        <v>123</v>
      </c>
      <c r="F46" s="30"/>
      <c r="G46" s="30"/>
      <c r="H46" s="31"/>
      <c r="I46" s="30"/>
      <c r="J46" s="31"/>
    </row>
    <row r="47" spans="1:10" s="19" customFormat="1" ht="24.95" customHeight="1" x14ac:dyDescent="0.25">
      <c r="A47" s="15">
        <v>9</v>
      </c>
      <c r="B47" s="16" t="s">
        <v>71</v>
      </c>
      <c r="C47" s="16" t="s">
        <v>72</v>
      </c>
      <c r="D47" s="17">
        <v>202035069372</v>
      </c>
      <c r="E47" s="18">
        <v>5</v>
      </c>
      <c r="F47" s="18">
        <f t="shared" si="5"/>
        <v>12.5</v>
      </c>
      <c r="G47" s="18"/>
      <c r="H47" s="20">
        <f t="shared" si="6"/>
        <v>7.4749999999999996</v>
      </c>
      <c r="I47" s="18"/>
      <c r="J47" s="20">
        <f t="shared" si="7"/>
        <v>7.4749999999999996</v>
      </c>
    </row>
    <row r="48" spans="1:10" s="19" customFormat="1" ht="24.95" customHeight="1" x14ac:dyDescent="0.25">
      <c r="A48" s="15">
        <v>10</v>
      </c>
      <c r="B48" s="16" t="s">
        <v>73</v>
      </c>
      <c r="C48" s="16" t="s">
        <v>74</v>
      </c>
      <c r="D48" s="17">
        <v>202035078451</v>
      </c>
      <c r="E48" s="18">
        <v>4</v>
      </c>
      <c r="F48" s="18">
        <f t="shared" si="5"/>
        <v>12</v>
      </c>
      <c r="G48" s="18"/>
      <c r="H48" s="20">
        <f t="shared" si="6"/>
        <v>6.64</v>
      </c>
      <c r="I48" s="18"/>
      <c r="J48" s="20">
        <f t="shared" si="7"/>
        <v>6.64</v>
      </c>
    </row>
    <row r="49" spans="1:10" s="19" customFormat="1" ht="24.95" customHeight="1" x14ac:dyDescent="0.25">
      <c r="A49" s="15">
        <v>11</v>
      </c>
      <c r="B49" s="16" t="s">
        <v>75</v>
      </c>
      <c r="C49" s="16" t="s">
        <v>76</v>
      </c>
      <c r="D49" s="17">
        <v>202035076689</v>
      </c>
      <c r="E49" s="18">
        <v>5.5</v>
      </c>
      <c r="F49" s="18">
        <f t="shared" si="5"/>
        <v>12.75</v>
      </c>
      <c r="G49" s="18"/>
      <c r="H49" s="20">
        <f t="shared" si="6"/>
        <v>7.8925000000000001</v>
      </c>
      <c r="I49" s="18"/>
      <c r="J49" s="20">
        <f t="shared" si="7"/>
        <v>7.8925000000000001</v>
      </c>
    </row>
    <row r="50" spans="1:10" s="19" customFormat="1" ht="24.95" customHeight="1" x14ac:dyDescent="0.25">
      <c r="A50" s="15">
        <v>12</v>
      </c>
      <c r="B50" s="16" t="s">
        <v>77</v>
      </c>
      <c r="C50" s="16" t="s">
        <v>78</v>
      </c>
      <c r="D50" s="17">
        <v>202035072738</v>
      </c>
      <c r="E50" s="18">
        <v>0.5</v>
      </c>
      <c r="F50" s="18">
        <f t="shared" si="5"/>
        <v>10.25</v>
      </c>
      <c r="G50" s="18"/>
      <c r="H50" s="20">
        <f t="shared" si="6"/>
        <v>3.7174999999999998</v>
      </c>
      <c r="I50" s="18"/>
      <c r="J50" s="20">
        <f t="shared" si="7"/>
        <v>3.7174999999999998</v>
      </c>
    </row>
    <row r="51" spans="1:10" s="19" customFormat="1" ht="24.95" customHeight="1" x14ac:dyDescent="0.25">
      <c r="A51" s="15">
        <v>13</v>
      </c>
      <c r="B51" s="16" t="s">
        <v>79</v>
      </c>
      <c r="C51" s="16" t="s">
        <v>80</v>
      </c>
      <c r="D51" s="17">
        <v>202035068674</v>
      </c>
      <c r="E51" s="18">
        <v>4</v>
      </c>
      <c r="F51" s="18">
        <f t="shared" si="5"/>
        <v>12</v>
      </c>
      <c r="G51" s="18"/>
      <c r="H51" s="20">
        <f t="shared" si="6"/>
        <v>6.64</v>
      </c>
      <c r="I51" s="18"/>
      <c r="J51" s="20">
        <f t="shared" si="7"/>
        <v>6.64</v>
      </c>
    </row>
    <row r="52" spans="1:10" s="19" customFormat="1" ht="24.95" customHeight="1" x14ac:dyDescent="0.25">
      <c r="A52" s="15">
        <v>14</v>
      </c>
      <c r="B52" s="16" t="s">
        <v>81</v>
      </c>
      <c r="C52" s="16" t="s">
        <v>62</v>
      </c>
      <c r="D52" s="17">
        <v>202035072477</v>
      </c>
      <c r="E52" s="18">
        <v>6</v>
      </c>
      <c r="F52" s="18">
        <f t="shared" si="5"/>
        <v>13</v>
      </c>
      <c r="G52" s="18"/>
      <c r="H52" s="20">
        <f t="shared" si="6"/>
        <v>8.31</v>
      </c>
      <c r="I52" s="18"/>
      <c r="J52" s="20">
        <f t="shared" si="7"/>
        <v>8.31</v>
      </c>
    </row>
    <row r="53" spans="1:10" s="19" customFormat="1" ht="24.95" customHeight="1" x14ac:dyDescent="0.25">
      <c r="A53" s="15">
        <v>15</v>
      </c>
      <c r="B53" s="16" t="s">
        <v>82</v>
      </c>
      <c r="C53" s="16" t="s">
        <v>83</v>
      </c>
      <c r="D53" s="17">
        <v>202035074035</v>
      </c>
      <c r="E53" s="18">
        <v>11</v>
      </c>
      <c r="F53" s="18">
        <f t="shared" si="5"/>
        <v>15.5</v>
      </c>
      <c r="G53" s="18"/>
      <c r="H53" s="20">
        <f t="shared" si="6"/>
        <v>12.484999999999999</v>
      </c>
      <c r="I53" s="18"/>
      <c r="J53" s="20">
        <f t="shared" si="7"/>
        <v>12.484999999999999</v>
      </c>
    </row>
    <row r="54" spans="1:10" s="19" customFormat="1" ht="24.95" customHeight="1" x14ac:dyDescent="0.25">
      <c r="A54" s="15">
        <v>16</v>
      </c>
      <c r="B54" s="16" t="s">
        <v>84</v>
      </c>
      <c r="C54" s="16" t="s">
        <v>85</v>
      </c>
      <c r="D54" s="17">
        <v>202035069013</v>
      </c>
      <c r="E54" s="18">
        <v>7</v>
      </c>
      <c r="F54" s="18">
        <f t="shared" si="5"/>
        <v>13.5</v>
      </c>
      <c r="G54" s="18"/>
      <c r="H54" s="20">
        <f t="shared" ref="H54:H55" si="8">(E54*67+F54*33)/100</f>
        <v>9.1449999999999996</v>
      </c>
      <c r="I54" s="18"/>
      <c r="J54" s="20">
        <f t="shared" ref="J54:J55" si="9">(MAX(E54,I54)*67+F54*33)/100</f>
        <v>9.1449999999999996</v>
      </c>
    </row>
    <row r="55" spans="1:10" s="19" customFormat="1" ht="24.95" customHeight="1" x14ac:dyDescent="0.25">
      <c r="A55" s="15">
        <v>17</v>
      </c>
      <c r="B55" s="16" t="s">
        <v>86</v>
      </c>
      <c r="C55" s="16" t="s">
        <v>87</v>
      </c>
      <c r="D55" s="17">
        <v>202035069227</v>
      </c>
      <c r="E55" s="18">
        <v>3.5</v>
      </c>
      <c r="F55" s="18">
        <f t="shared" si="5"/>
        <v>11.75</v>
      </c>
      <c r="G55" s="18"/>
      <c r="H55" s="20">
        <f t="shared" si="8"/>
        <v>6.2225000000000001</v>
      </c>
      <c r="I55" s="18"/>
      <c r="J55" s="20">
        <f t="shared" si="9"/>
        <v>6.2225000000000001</v>
      </c>
    </row>
    <row r="57" spans="1:10" ht="21.75" x14ac:dyDescent="0.25">
      <c r="F57" s="28" t="s">
        <v>22</v>
      </c>
      <c r="G57" s="28"/>
      <c r="H57" s="28"/>
    </row>
    <row r="58" spans="1:10" ht="18.75" x14ac:dyDescent="0.25">
      <c r="E58" s="22" t="s">
        <v>125</v>
      </c>
      <c r="F58" s="22"/>
      <c r="G58" s="22"/>
      <c r="H58" s="22"/>
    </row>
    <row r="61" spans="1:10" x14ac:dyDescent="0.25">
      <c r="A61" s="29" t="s">
        <v>0</v>
      </c>
      <c r="B61" s="29"/>
      <c r="C61" s="29"/>
      <c r="D61" s="29"/>
      <c r="E61" s="29"/>
      <c r="F61" s="29"/>
      <c r="G61" s="29"/>
      <c r="H61" s="29"/>
      <c r="I61" s="29"/>
      <c r="J61" s="29"/>
    </row>
    <row r="62" spans="1:10" ht="21" x14ac:dyDescent="0.25">
      <c r="A62" s="2" t="s">
        <v>13</v>
      </c>
      <c r="B62" s="3"/>
      <c r="C62" s="3"/>
      <c r="D62" s="4"/>
      <c r="E62" s="4"/>
      <c r="F62" s="23" t="s">
        <v>14</v>
      </c>
      <c r="G62" s="23"/>
      <c r="H62" s="23"/>
      <c r="I62" s="23"/>
      <c r="J62" s="23"/>
    </row>
    <row r="63" spans="1:10" ht="21" x14ac:dyDescent="0.25">
      <c r="A63" s="2" t="s">
        <v>15</v>
      </c>
      <c r="B63" s="3"/>
      <c r="C63" s="3"/>
      <c r="D63" s="4"/>
      <c r="E63" s="4"/>
      <c r="F63" s="4"/>
      <c r="G63" s="4"/>
      <c r="H63" s="5"/>
      <c r="I63" s="23" t="s">
        <v>16</v>
      </c>
      <c r="J63" s="23"/>
    </row>
    <row r="64" spans="1:10" ht="23.25" x14ac:dyDescent="0.25">
      <c r="A64" s="2" t="s">
        <v>17</v>
      </c>
      <c r="B64" s="3"/>
      <c r="C64" s="3"/>
      <c r="D64" s="24" t="s">
        <v>31</v>
      </c>
      <c r="E64" s="24"/>
      <c r="F64" s="24"/>
      <c r="G64" s="24"/>
      <c r="H64" s="6"/>
      <c r="I64" s="25" t="s">
        <v>18</v>
      </c>
      <c r="J64" s="23"/>
    </row>
    <row r="65" spans="1:10" ht="25.5" x14ac:dyDescent="0.25">
      <c r="A65" s="7"/>
      <c r="B65" s="26" t="s">
        <v>26</v>
      </c>
      <c r="C65" s="26"/>
      <c r="D65" s="26"/>
      <c r="E65" s="26"/>
      <c r="F65" s="26"/>
      <c r="G65" s="26"/>
      <c r="H65" s="26"/>
      <c r="I65" s="26"/>
      <c r="J65" s="26"/>
    </row>
    <row r="66" spans="1:10" ht="20.25" x14ac:dyDescent="0.25">
      <c r="A66" s="8"/>
      <c r="B66" s="27" t="s">
        <v>126</v>
      </c>
      <c r="C66" s="27"/>
      <c r="D66" s="27"/>
      <c r="E66" s="27"/>
      <c r="F66" s="27"/>
      <c r="G66" s="27"/>
      <c r="H66" s="27"/>
      <c r="I66" s="27"/>
      <c r="J66" s="27"/>
    </row>
    <row r="67" spans="1:10" ht="72.75" customHeight="1" x14ac:dyDescent="0.25">
      <c r="A67" s="11" t="s">
        <v>1</v>
      </c>
      <c r="B67" s="11" t="s">
        <v>7</v>
      </c>
      <c r="C67" s="11" t="s">
        <v>8</v>
      </c>
      <c r="D67" s="11" t="s">
        <v>9</v>
      </c>
      <c r="E67" s="12" t="s">
        <v>2</v>
      </c>
      <c r="F67" s="11" t="s">
        <v>3</v>
      </c>
      <c r="G67" s="11" t="s">
        <v>4</v>
      </c>
      <c r="H67" s="11" t="s">
        <v>20</v>
      </c>
      <c r="I67" s="12" t="s">
        <v>5</v>
      </c>
      <c r="J67" s="11" t="s">
        <v>6</v>
      </c>
    </row>
    <row r="68" spans="1:10" ht="24.95" customHeight="1" x14ac:dyDescent="0.25">
      <c r="A68" s="9">
        <v>1</v>
      </c>
      <c r="B68" s="16" t="s">
        <v>88</v>
      </c>
      <c r="C68" s="16" t="s">
        <v>28</v>
      </c>
      <c r="D68" s="17">
        <v>191935075401</v>
      </c>
      <c r="E68" s="10">
        <v>10.5</v>
      </c>
      <c r="F68" s="10">
        <f>E68/2+10</f>
        <v>15.25</v>
      </c>
      <c r="G68" s="10"/>
      <c r="H68" s="21">
        <f>(E68*67+F68*33)/100</f>
        <v>12.067500000000001</v>
      </c>
      <c r="I68" s="10"/>
      <c r="J68" s="21">
        <f>(MAX(E68,I68)*67+F68*33)/100</f>
        <v>12.067500000000001</v>
      </c>
    </row>
    <row r="69" spans="1:10" ht="24.95" customHeight="1" x14ac:dyDescent="0.25">
      <c r="A69" s="9">
        <v>2</v>
      </c>
      <c r="B69" s="16" t="s">
        <v>121</v>
      </c>
      <c r="C69" s="16" t="s">
        <v>122</v>
      </c>
      <c r="D69" s="17">
        <v>202035076018</v>
      </c>
      <c r="E69" s="10">
        <v>7</v>
      </c>
      <c r="F69" s="10">
        <f t="shared" ref="F69:F84" si="10">E69/2+10</f>
        <v>13.5</v>
      </c>
      <c r="G69" s="10"/>
      <c r="H69" s="21">
        <f t="shared" ref="H69:H84" si="11">(E69*67+F69*33)/100</f>
        <v>9.1449999999999996</v>
      </c>
      <c r="I69" s="10"/>
      <c r="J69" s="21">
        <f t="shared" ref="J69:J84" si="12">(MAX(E69,I69)*67+F69*33)/100</f>
        <v>9.1449999999999996</v>
      </c>
    </row>
    <row r="70" spans="1:10" ht="24.95" customHeight="1" x14ac:dyDescent="0.25">
      <c r="A70" s="9">
        <v>3</v>
      </c>
      <c r="B70" s="16" t="s">
        <v>89</v>
      </c>
      <c r="C70" s="16" t="s">
        <v>76</v>
      </c>
      <c r="D70" s="17">
        <v>202035076008</v>
      </c>
      <c r="E70" s="10">
        <v>6</v>
      </c>
      <c r="F70" s="10">
        <f t="shared" si="10"/>
        <v>13</v>
      </c>
      <c r="G70" s="10"/>
      <c r="H70" s="21">
        <f t="shared" si="11"/>
        <v>8.31</v>
      </c>
      <c r="I70" s="10"/>
      <c r="J70" s="21">
        <f t="shared" si="12"/>
        <v>8.31</v>
      </c>
    </row>
    <row r="71" spans="1:10" ht="24.95" customHeight="1" x14ac:dyDescent="0.25">
      <c r="A71" s="9">
        <v>4</v>
      </c>
      <c r="B71" s="16" t="s">
        <v>90</v>
      </c>
      <c r="C71" s="16" t="s">
        <v>91</v>
      </c>
      <c r="D71" s="17">
        <v>202035074402</v>
      </c>
      <c r="E71" s="10">
        <v>1</v>
      </c>
      <c r="F71" s="10">
        <f t="shared" si="10"/>
        <v>10.5</v>
      </c>
      <c r="G71" s="10"/>
      <c r="H71" s="21">
        <f t="shared" si="11"/>
        <v>4.1349999999999998</v>
      </c>
      <c r="I71" s="10"/>
      <c r="J71" s="21">
        <f t="shared" si="12"/>
        <v>4.1349999999999998</v>
      </c>
    </row>
    <row r="72" spans="1:10" ht="24.95" customHeight="1" x14ac:dyDescent="0.25">
      <c r="A72" s="9">
        <v>5</v>
      </c>
      <c r="B72" s="16" t="s">
        <v>92</v>
      </c>
      <c r="C72" s="16" t="s">
        <v>93</v>
      </c>
      <c r="D72" s="17">
        <v>202035078440</v>
      </c>
      <c r="E72" s="10">
        <v>11.5</v>
      </c>
      <c r="F72" s="10">
        <f t="shared" si="10"/>
        <v>15.75</v>
      </c>
      <c r="G72" s="10"/>
      <c r="H72" s="21">
        <f t="shared" si="11"/>
        <v>12.9025</v>
      </c>
      <c r="I72" s="10"/>
      <c r="J72" s="21">
        <f t="shared" si="12"/>
        <v>12.9025</v>
      </c>
    </row>
    <row r="73" spans="1:10" ht="24.95" customHeight="1" x14ac:dyDescent="0.25">
      <c r="A73" s="9">
        <v>6</v>
      </c>
      <c r="B73" s="16" t="s">
        <v>94</v>
      </c>
      <c r="C73" s="16" t="s">
        <v>95</v>
      </c>
      <c r="D73" s="17">
        <v>202035074292</v>
      </c>
      <c r="E73" s="10">
        <v>6</v>
      </c>
      <c r="F73" s="10">
        <f t="shared" si="10"/>
        <v>13</v>
      </c>
      <c r="G73" s="10"/>
      <c r="H73" s="21">
        <f t="shared" si="11"/>
        <v>8.31</v>
      </c>
      <c r="I73" s="10"/>
      <c r="J73" s="21">
        <f t="shared" si="12"/>
        <v>8.31</v>
      </c>
    </row>
    <row r="74" spans="1:10" ht="24.95" customHeight="1" x14ac:dyDescent="0.25">
      <c r="A74" s="9">
        <v>7</v>
      </c>
      <c r="B74" s="16" t="s">
        <v>96</v>
      </c>
      <c r="C74" s="16" t="s">
        <v>97</v>
      </c>
      <c r="D74" s="17">
        <v>202035074345</v>
      </c>
      <c r="E74" s="34" t="s">
        <v>124</v>
      </c>
      <c r="F74" s="34" t="s">
        <v>124</v>
      </c>
      <c r="G74" s="34"/>
      <c r="H74" s="35" t="e">
        <f t="shared" si="11"/>
        <v>#VALUE!</v>
      </c>
      <c r="I74" s="34"/>
      <c r="J74" s="35" t="e">
        <f t="shared" si="12"/>
        <v>#VALUE!</v>
      </c>
    </row>
    <row r="75" spans="1:10" ht="24.95" customHeight="1" x14ac:dyDescent="0.25">
      <c r="A75" s="9">
        <v>8</v>
      </c>
      <c r="B75" s="16" t="s">
        <v>98</v>
      </c>
      <c r="C75" s="16" t="s">
        <v>99</v>
      </c>
      <c r="D75" s="17">
        <v>202035068989</v>
      </c>
      <c r="E75" s="10">
        <v>3</v>
      </c>
      <c r="F75" s="10">
        <f t="shared" si="10"/>
        <v>11.5</v>
      </c>
      <c r="G75" s="10"/>
      <c r="H75" s="21">
        <f t="shared" si="11"/>
        <v>5.8049999999999997</v>
      </c>
      <c r="I75" s="10"/>
      <c r="J75" s="21">
        <f t="shared" si="12"/>
        <v>5.8049999999999997</v>
      </c>
    </row>
    <row r="76" spans="1:10" ht="24.95" customHeight="1" x14ac:dyDescent="0.25">
      <c r="A76" s="9">
        <v>9</v>
      </c>
      <c r="B76" s="16" t="s">
        <v>100</v>
      </c>
      <c r="C76" s="16" t="s">
        <v>99</v>
      </c>
      <c r="D76" s="17">
        <v>162035086261</v>
      </c>
      <c r="E76" s="10">
        <v>17</v>
      </c>
      <c r="F76" s="10">
        <f t="shared" si="10"/>
        <v>18.5</v>
      </c>
      <c r="G76" s="10"/>
      <c r="H76" s="21">
        <f t="shared" si="11"/>
        <v>17.495000000000001</v>
      </c>
      <c r="I76" s="10"/>
      <c r="J76" s="21">
        <f t="shared" si="12"/>
        <v>17.495000000000001</v>
      </c>
    </row>
    <row r="77" spans="1:10" ht="24.95" customHeight="1" x14ac:dyDescent="0.25">
      <c r="A77" s="9">
        <v>10</v>
      </c>
      <c r="B77" s="16" t="s">
        <v>101</v>
      </c>
      <c r="C77" s="16" t="s">
        <v>102</v>
      </c>
      <c r="D77" s="17">
        <v>202035069239</v>
      </c>
      <c r="E77" s="10">
        <v>5</v>
      </c>
      <c r="F77" s="10">
        <f t="shared" si="10"/>
        <v>12.5</v>
      </c>
      <c r="G77" s="10"/>
      <c r="H77" s="21">
        <f t="shared" si="11"/>
        <v>7.4749999999999996</v>
      </c>
      <c r="I77" s="10"/>
      <c r="J77" s="21">
        <f t="shared" si="12"/>
        <v>7.4749999999999996</v>
      </c>
    </row>
    <row r="78" spans="1:10" ht="24.95" customHeight="1" x14ac:dyDescent="0.25">
      <c r="A78" s="9">
        <v>11</v>
      </c>
      <c r="B78" s="16" t="s">
        <v>103</v>
      </c>
      <c r="C78" s="16" t="s">
        <v>104</v>
      </c>
      <c r="D78" s="17">
        <v>202035072614</v>
      </c>
      <c r="E78" s="10">
        <v>3</v>
      </c>
      <c r="F78" s="10">
        <f t="shared" si="10"/>
        <v>11.5</v>
      </c>
      <c r="G78" s="10"/>
      <c r="H78" s="21">
        <f t="shared" si="11"/>
        <v>5.8049999999999997</v>
      </c>
      <c r="I78" s="10"/>
      <c r="J78" s="21">
        <f t="shared" si="12"/>
        <v>5.8049999999999997</v>
      </c>
    </row>
    <row r="79" spans="1:10" ht="24.95" customHeight="1" x14ac:dyDescent="0.25">
      <c r="A79" s="9">
        <v>12</v>
      </c>
      <c r="B79" s="16" t="s">
        <v>105</v>
      </c>
      <c r="C79" s="16" t="s">
        <v>106</v>
      </c>
      <c r="D79" s="17">
        <v>191932048869</v>
      </c>
      <c r="E79" s="10">
        <v>2</v>
      </c>
      <c r="F79" s="10">
        <f t="shared" si="10"/>
        <v>11</v>
      </c>
      <c r="G79" s="10"/>
      <c r="H79" s="21">
        <f t="shared" si="11"/>
        <v>4.97</v>
      </c>
      <c r="I79" s="10"/>
      <c r="J79" s="21">
        <f t="shared" si="12"/>
        <v>4.97</v>
      </c>
    </row>
    <row r="80" spans="1:10" ht="24.95" customHeight="1" x14ac:dyDescent="0.25">
      <c r="A80" s="9">
        <v>13</v>
      </c>
      <c r="B80" s="16" t="s">
        <v>109</v>
      </c>
      <c r="C80" s="16" t="s">
        <v>110</v>
      </c>
      <c r="D80" s="17">
        <v>202035074299</v>
      </c>
      <c r="E80" s="10">
        <v>6</v>
      </c>
      <c r="F80" s="10">
        <f t="shared" si="10"/>
        <v>13</v>
      </c>
      <c r="G80" s="10"/>
      <c r="H80" s="21">
        <f t="shared" si="11"/>
        <v>8.31</v>
      </c>
      <c r="I80" s="10"/>
      <c r="J80" s="21">
        <f t="shared" si="12"/>
        <v>8.31</v>
      </c>
    </row>
    <row r="81" spans="1:10" ht="24.95" customHeight="1" x14ac:dyDescent="0.25">
      <c r="A81" s="9">
        <v>14</v>
      </c>
      <c r="B81" s="16" t="s">
        <v>111</v>
      </c>
      <c r="C81" s="16" t="s">
        <v>112</v>
      </c>
      <c r="D81" s="17">
        <v>202035074392</v>
      </c>
      <c r="E81" s="10">
        <v>2</v>
      </c>
      <c r="F81" s="10">
        <f t="shared" si="10"/>
        <v>11</v>
      </c>
      <c r="G81" s="10"/>
      <c r="H81" s="21">
        <f t="shared" si="11"/>
        <v>4.97</v>
      </c>
      <c r="I81" s="10"/>
      <c r="J81" s="21">
        <f t="shared" si="12"/>
        <v>4.97</v>
      </c>
    </row>
    <row r="82" spans="1:10" ht="24.95" customHeight="1" x14ac:dyDescent="0.25">
      <c r="A82" s="9">
        <v>15</v>
      </c>
      <c r="B82" s="16" t="s">
        <v>29</v>
      </c>
      <c r="C82" s="16" t="s">
        <v>30</v>
      </c>
      <c r="D82" s="17">
        <v>171735102104</v>
      </c>
      <c r="E82" s="10"/>
      <c r="F82" s="10"/>
      <c r="G82" s="10"/>
      <c r="H82" s="21"/>
      <c r="I82" s="10"/>
      <c r="J82" s="21"/>
    </row>
    <row r="83" spans="1:10" ht="24.95" customHeight="1" x14ac:dyDescent="0.25">
      <c r="A83" s="9">
        <v>16</v>
      </c>
      <c r="B83" s="16" t="s">
        <v>113</v>
      </c>
      <c r="C83" s="16" t="s">
        <v>114</v>
      </c>
      <c r="D83" s="17">
        <v>202035074364</v>
      </c>
      <c r="E83" s="10">
        <v>2</v>
      </c>
      <c r="F83" s="10">
        <f t="shared" si="10"/>
        <v>11</v>
      </c>
      <c r="G83" s="10"/>
      <c r="H83" s="21">
        <f t="shared" si="11"/>
        <v>4.97</v>
      </c>
      <c r="I83" s="10"/>
      <c r="J83" s="21">
        <f t="shared" si="12"/>
        <v>4.97</v>
      </c>
    </row>
    <row r="84" spans="1:10" ht="24.95" customHeight="1" x14ac:dyDescent="0.25">
      <c r="A84" s="9">
        <v>17</v>
      </c>
      <c r="B84" s="16" t="s">
        <v>115</v>
      </c>
      <c r="C84" s="16" t="s">
        <v>116</v>
      </c>
      <c r="D84" s="17">
        <v>202035079194</v>
      </c>
      <c r="E84" s="10">
        <v>1.5</v>
      </c>
      <c r="F84" s="10">
        <f t="shared" si="10"/>
        <v>10.75</v>
      </c>
      <c r="G84" s="10"/>
      <c r="H84" s="21">
        <f t="shared" si="11"/>
        <v>4.5525000000000002</v>
      </c>
      <c r="I84" s="10"/>
      <c r="J84" s="21">
        <f t="shared" si="12"/>
        <v>4.5525000000000002</v>
      </c>
    </row>
    <row r="86" spans="1:10" ht="21.75" x14ac:dyDescent="0.25">
      <c r="F86" s="28" t="s">
        <v>22</v>
      </c>
      <c r="G86" s="28"/>
      <c r="H86" s="28"/>
    </row>
    <row r="87" spans="1:10" ht="18.75" x14ac:dyDescent="0.25">
      <c r="E87" s="22" t="s">
        <v>125</v>
      </c>
      <c r="F87" s="22"/>
      <c r="G87" s="22"/>
      <c r="H87" s="22"/>
    </row>
  </sheetData>
  <sheetProtection formatCells="0" formatColumns="0" formatRows="0" insertColumns="0" insertRows="0" insertHyperlinks="0" deleteColumns="0" deleteRows="0" sort="0" autoFilter="0" pivotTables="0"/>
  <mergeCells count="27">
    <mergeCell ref="B7:J7"/>
    <mergeCell ref="D5:G5"/>
    <mergeCell ref="A2:J2"/>
    <mergeCell ref="F3:J3"/>
    <mergeCell ref="I4:J4"/>
    <mergeCell ref="I5:J5"/>
    <mergeCell ref="B6:J6"/>
    <mergeCell ref="F28:H28"/>
    <mergeCell ref="E29:H29"/>
    <mergeCell ref="F57:H57"/>
    <mergeCell ref="E58:H58"/>
    <mergeCell ref="F86:H86"/>
    <mergeCell ref="A61:J61"/>
    <mergeCell ref="A32:J32"/>
    <mergeCell ref="F33:J33"/>
    <mergeCell ref="I34:J34"/>
    <mergeCell ref="D35:G35"/>
    <mergeCell ref="I35:J35"/>
    <mergeCell ref="B36:J36"/>
    <mergeCell ref="B37:J37"/>
    <mergeCell ref="E87:H87"/>
    <mergeCell ref="F62:J62"/>
    <mergeCell ref="I63:J63"/>
    <mergeCell ref="D64:G64"/>
    <mergeCell ref="I64:J64"/>
    <mergeCell ref="B65:J65"/>
    <mergeCell ref="B66:J6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2" manualBreakCount="2">
    <brk id="30" max="10" man="1"/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HomeFix</cp:lastModifiedBy>
  <cp:lastPrinted>2021-10-21T09:08:41Z</cp:lastPrinted>
  <dcterms:created xsi:type="dcterms:W3CDTF">2020-12-05T14:26:27Z</dcterms:created>
  <dcterms:modified xsi:type="dcterms:W3CDTF">2022-02-04T08:12:51Z</dcterms:modified>
</cp:coreProperties>
</file>